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 (2)" sheetId="3" r:id="rId1"/>
    <sheet name="汇总表" sheetId="2" r:id="rId2"/>
  </sheets>
  <definedNames>
    <definedName name="_xlnm._FilterDatabase" localSheetId="0" hidden="1">'明细表 (2)'!$A$2:$V$23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<sst xmlns="http://schemas.openxmlformats.org/spreadsheetml/2006/main" count="234" uniqueCount="161">
  <si>
    <t>附件2</t>
  </si>
  <si>
    <t>潘集区2025年度财政衔接推进乡村振兴补助资金项目增库明细表</t>
  </si>
  <si>
    <t>序号</t>
  </si>
  <si>
    <t>项目名称</t>
  </si>
  <si>
    <t>建设性质</t>
  </si>
  <si>
    <t>单位和责任人</t>
  </si>
  <si>
    <t>实施
地点</t>
  </si>
  <si>
    <t>建设内容及规模</t>
  </si>
  <si>
    <t>总投资</t>
  </si>
  <si>
    <t>财政衔
接资金</t>
  </si>
  <si>
    <t>行业专项资金</t>
  </si>
  <si>
    <t>其他资金</t>
  </si>
  <si>
    <t>绩效目标</t>
  </si>
  <si>
    <t>联农带农机制</t>
  </si>
  <si>
    <t>受益 户数</t>
  </si>
  <si>
    <t>受益 人数</t>
  </si>
  <si>
    <t>实施年度</t>
  </si>
  <si>
    <t>项目类别</t>
  </si>
  <si>
    <t>主管部门</t>
  </si>
  <si>
    <t>潘集区平圩镇蛋鸡养殖场建设项目</t>
  </si>
  <si>
    <t>新建</t>
  </si>
  <si>
    <t>平圩镇人民政府
陈  韬</t>
  </si>
  <si>
    <t>新淮村</t>
  </si>
  <si>
    <t>建设养殖大棚长60米、宽14米、高5米，及配套设施。</t>
  </si>
  <si>
    <t>每年增加村集体收入不少于投资额的6%。</t>
  </si>
  <si>
    <t>通过租赁等形式带动群众和脱贫户增收，同时增加村集体收入。</t>
  </si>
  <si>
    <t>产业帮扶</t>
  </si>
  <si>
    <t>农业农村局</t>
  </si>
  <si>
    <t>潘集区平圩镇林场农产品分包展销中心</t>
  </si>
  <si>
    <t>平圩镇人民政府
陈韬</t>
  </si>
  <si>
    <t>林场</t>
  </si>
  <si>
    <t>新建面积160平方米展销中心，钢混结构</t>
  </si>
  <si>
    <t>潘集区架河镇王圩村潘集电厂生活区配套服务建设项目</t>
  </si>
  <si>
    <t>架河镇人民政府
张  锋</t>
  </si>
  <si>
    <t>王圩村</t>
  </si>
  <si>
    <t>利用原齐王庙小学家属楼改建住宿标准房32套；利用原齐王庙小学教室改建住宿标准间36间，新建各类生活服务配套设施。</t>
  </si>
  <si>
    <t>项目建成后，每年可增加村集体收入不低于总投资额的6%。</t>
  </si>
  <si>
    <t>通过租赁、示范带动、促进务工就业等方式增加群众收入，同时增加村集体收入。</t>
  </si>
  <si>
    <t>潘集区贺疃镇古路岗村林下经济示范项目</t>
  </si>
  <si>
    <t>贺疃镇人民政府
聂敬虎</t>
  </si>
  <si>
    <t>古路岗村</t>
  </si>
  <si>
    <t>种植林下中草药260亩，包括：土地租赁、土地平整、种苗、肥料、农药、人工等费用。</t>
  </si>
  <si>
    <t>年增加村集体收益不低于3.168万元。</t>
  </si>
  <si>
    <t>带动脱贫户、监测户临时务工，年增收3.168万元。</t>
  </si>
  <si>
    <t>瓦房村养牛场配套设施建设项目</t>
  </si>
  <si>
    <t>扩建</t>
  </si>
  <si>
    <t>泥河镇人民政府
李著文</t>
  </si>
  <si>
    <t>瓦房村</t>
  </si>
  <si>
    <t>全贮池20米x7米2个，饮水池每栋18个2米x1.5米，草料棚、消防设施，生产水井，牛棚坡道200平方米，管理房6间4米x6米x3米。</t>
  </si>
  <si>
    <t>建成全贮池20米x7米2个，饮水池每栋18个2米x1.5米，草料棚、消防设施，生产水井，牛棚坡道200平方米，管理房6间4米x6米x3米等配套设施，验收合格率100%。</t>
  </si>
  <si>
    <t>通过租赁、带动务工就业等方式增加村集体收入，改善脱贫人口生产生活条件</t>
  </si>
  <si>
    <t>潘集区古沟回族乡顾圩村后岗钢构仓储</t>
  </si>
  <si>
    <t>古沟回族乡人民政府
方  涛</t>
  </si>
  <si>
    <t>顾圩村</t>
  </si>
  <si>
    <t>新建钢构厂房长24米，宽26米，高8米，厚0.2米，C30砼硬化625平米</t>
  </si>
  <si>
    <t>租赁或自营:增加村集体经济收入不低于总资金的6%。</t>
  </si>
  <si>
    <t>通过租赁折股量化形式带动监测户增收，同时增加村集体收入。</t>
  </si>
  <si>
    <t>区农业农村局</t>
  </si>
  <si>
    <t>淮南市潘集区立诚服饰有限公司投资项目</t>
  </si>
  <si>
    <t>苏杨村</t>
  </si>
  <si>
    <t>投资入股淮南市立诚服饰有限公司</t>
  </si>
  <si>
    <t>投资入股淮南市立诚服饰有限公司，增加村集体经济收入不低于总资金的6%。</t>
  </si>
  <si>
    <t>通过投资入股，增加村集体经济收入。</t>
  </si>
  <si>
    <t>潘集区夹沟镇北武村大米加工点建设项目</t>
  </si>
  <si>
    <t>夹沟镇人民政府 
张政伟</t>
  </si>
  <si>
    <t>北武村</t>
  </si>
  <si>
    <t>新建300平方标准化厂房，及大米加工整套设备，硬化300平方硬化路面。</t>
  </si>
  <si>
    <t>通过租赁经营，每年为村集体增加经济收入不低于总资金的6%，验收合格率100%。</t>
  </si>
  <si>
    <t>通过租赁经营等，增加非脱贫村集体收入，开发公益性岗位，增加带动脱贫户收入。</t>
  </si>
  <si>
    <t xml:space="preserve">                           潘集区夹沟镇新集村采煤沉陷区鱼塘改造项目
</t>
  </si>
  <si>
    <t>新集村</t>
  </si>
  <si>
    <t>采煤沉陷区内原有30亩鱼塘进行改造加大养殖，修建堤坝390米，及相关配套设施，新建标准化鱼塘。</t>
  </si>
  <si>
    <t>50</t>
  </si>
  <si>
    <t>通过租赁经营，增加村村集体收入3万元及以上，通过劳务形式提供就业岗位，增加村民收入。</t>
  </si>
  <si>
    <t>18</t>
  </si>
  <si>
    <t>62</t>
  </si>
  <si>
    <t>潘集区芦集镇董圩社区标准化厂房建设项目</t>
  </si>
  <si>
    <t>芦集镇人民政府
万  波</t>
  </si>
  <si>
    <t>董圩社区</t>
  </si>
  <si>
    <t>新建1000平方钢结构厂房及配套。</t>
  </si>
  <si>
    <t>通过租赁经营带动务工，年增加村集体收入不低于批复价的6%。</t>
  </si>
  <si>
    <t>产业发展：通过租赁经营，增加村集体经济收入，以务工带动农户增收。</t>
  </si>
  <si>
    <t>潘集区芦集镇王桥村生态甲鱼养殖基地建设项目</t>
  </si>
  <si>
    <t>王桥村</t>
  </si>
  <si>
    <t>新建生态甲鱼养殖基地420亩及甲鱼苗孵化车间200平方及配套设施。</t>
  </si>
  <si>
    <t>潘集区祁集镇黄岗村特色花生芽数字化智慧生产项目</t>
  </si>
  <si>
    <t>祁集镇人民政府 
 王  平</t>
  </si>
  <si>
    <t>黄岗村</t>
  </si>
  <si>
    <t>1、新建花生芽数字化智慧生产间2间;2、水电配套基础设施</t>
  </si>
  <si>
    <t>工程验收合格率100%，,年增加村集体收入总资金的6%</t>
  </si>
  <si>
    <t>改善脱贫群众生产生活条件，带动产业发展。</t>
  </si>
  <si>
    <t>潘集区祁集镇许岗村中草药黑、红参种植基地</t>
  </si>
  <si>
    <t>许岗村</t>
  </si>
  <si>
    <t>新建中草药黑、红参种植基地30亩</t>
  </si>
  <si>
    <t>潘集区田集街道田集社区仓储库房建设项目</t>
  </si>
  <si>
    <t>田集街道办事处
李  军</t>
  </si>
  <si>
    <t>田集社区</t>
  </si>
  <si>
    <t>新建仓储库房600平方米</t>
  </si>
  <si>
    <t>建成仓储库房600平方米，每年增加村集体收入不少于本金的6%</t>
  </si>
  <si>
    <t>通过租赁形式带动增收，同时增加村集体收入</t>
  </si>
  <si>
    <t>潘集区康恒菌菇养殖项目（一期）</t>
  </si>
  <si>
    <t>区农业农村局
汪全胜</t>
  </si>
  <si>
    <t>潘集区</t>
  </si>
  <si>
    <t>生产车间、冷库、天然气锅炉房、辅助用房、办公楼、研发楼等，总建筑面积79098平米</t>
  </si>
  <si>
    <t>增加周边村集体总收入不低于120万元。</t>
  </si>
  <si>
    <t>提供就业岗位，带动农户务工增收。</t>
  </si>
  <si>
    <t>潘集区酥瓜电商产业园区及直播基地建设项目</t>
  </si>
  <si>
    <t>潘集区商务投资促进局
平  辉</t>
  </si>
  <si>
    <t>荣庄村</t>
  </si>
  <si>
    <t>新建潘集酥瓜基地20亩，育苗种植和直播团队打造。</t>
  </si>
  <si>
    <t>新建20亩酥瓜大棚，通过租赁经营，增加村集体收入不低于批复价的6%。</t>
  </si>
  <si>
    <t>促进潘集特色产品种植和销售，培育电商直播人才，增加群众收入。</t>
  </si>
  <si>
    <t>区商促局</t>
  </si>
  <si>
    <t>潘集区架河镇淮北村西庄下水道建设项目</t>
  </si>
  <si>
    <t>淮北村</t>
  </si>
  <si>
    <t>总长630米，矩形0.6×0.8m下水道加盖板,阴井63个。</t>
  </si>
  <si>
    <t>新建下水道630米，验收合格率100%。</t>
  </si>
  <si>
    <t>改善群众生产生活条件。</t>
  </si>
  <si>
    <t>基础设施</t>
  </si>
  <si>
    <t>潘集区贺疃镇贺疃村灌溉站</t>
  </si>
  <si>
    <t>贺疃村</t>
  </si>
  <si>
    <t>新建矩形渠，长300米，宽0.8米，深1米，清淤800米。新建机房8平方米，潜55KW水泵2台、配电柜2台、变压器1台、拦污栅、新建进水池、出水池等配套设施。</t>
  </si>
  <si>
    <t>项目完工率100%</t>
  </si>
  <si>
    <t>方便群众生产生活</t>
  </si>
  <si>
    <t>潘集区祁集镇张家沟、谢郢沟污水治理工程</t>
  </si>
  <si>
    <t>祁集镇</t>
  </si>
  <si>
    <t>新建张家沟长15米，深4米*宽5米砖砌沉淀池。新建谢郢沟长3.2米，深2.4米*宽2.4米砖砌沉淀池，新建长50米，1米*1米盖板下水道，潜水泵机一座及埋设管道100米，闸门一座。</t>
  </si>
  <si>
    <t>工程验收合格率100%</t>
  </si>
  <si>
    <t>改善脱贫群众生产生活条件。</t>
  </si>
  <si>
    <t>潘集区高皇镇巷东村东湾桥建设项目</t>
  </si>
  <si>
    <t>高皇镇人民政府
张国云</t>
  </si>
  <si>
    <t>巷东村</t>
  </si>
  <si>
    <t>共计三座生产桥、其中新建巷东村桥长9米，宽5米，钢筋混凝土结构；高皇村两座生产桥，1、新建南大沟生产桥一座长5米，宽4.4米；维修过路桥涵一座。</t>
  </si>
  <si>
    <t>旧桥拆除，新建两座主桥，维修一座，验收合格率100%</t>
  </si>
  <si>
    <t>改善基础设施，项目建成验收合格率100%</t>
  </si>
  <si>
    <t>合肥地铁“消费帮扶专列”巩固提升项目</t>
  </si>
  <si>
    <t>6节灯箱进行宣传补助。</t>
  </si>
  <si>
    <t>对我区特色农产品进行宣传，促进特色农产品销售。</t>
  </si>
  <si>
    <t>增加企业所在村村集体经济收入，帮助脱贫户、监测户增收。</t>
  </si>
  <si>
    <t>其他项目</t>
  </si>
  <si>
    <t>合计</t>
  </si>
  <si>
    <t>附件1</t>
  </si>
  <si>
    <t>潘集区2025年度财政衔接推进乡村振兴补助资金项目增库统计表</t>
  </si>
  <si>
    <t>单位盖章：</t>
  </si>
  <si>
    <t>填报人：</t>
  </si>
  <si>
    <t>项目类型</t>
  </si>
  <si>
    <t>2025年项目库增库</t>
  </si>
  <si>
    <t>项目个数</t>
  </si>
  <si>
    <t>财政专项资金（万元）</t>
  </si>
  <si>
    <t>行业专项资金
（万元）</t>
  </si>
  <si>
    <t>其他资金
（万元）</t>
  </si>
  <si>
    <t>基础设施项目</t>
  </si>
  <si>
    <t>产业发展项目</t>
  </si>
  <si>
    <t>就业帮扶项目</t>
  </si>
  <si>
    <t>教育帮扶项目</t>
  </si>
  <si>
    <t>健康帮扶项目</t>
  </si>
  <si>
    <t>社会兜底帮扶项目</t>
  </si>
  <si>
    <t>金融帮扶项目</t>
  </si>
  <si>
    <t>危房改造项目</t>
  </si>
  <si>
    <t>易地帮扶搬迁项目</t>
  </si>
  <si>
    <t>生态保护帮扶项目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</si>
</sst>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\(0.00\)"/>
    <numFmt numFmtId="179" formatCode="0.0000_ "/>
    <numFmt numFmtId="180" formatCode="0_);[Red]\(0\)"/>
    <numFmt numFmtId="181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color indexed="8"/>
      <name val="方正小标宋_GBK"/>
      <charset val="134"/>
    </font>
    <font>
      <u/>
      <sz val="20"/>
      <color indexed="8"/>
      <name val="方正小标宋_GBK"/>
      <charset val="134"/>
    </font>
    <font>
      <sz val="12"/>
      <color indexed="8"/>
      <name val="方正仿宋_GBK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color theme="1"/>
      <name val="黑体"/>
      <charset val="134"/>
    </font>
    <font>
      <sz val="26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72" applyFont="1" applyFill="1" applyAlignment="1">
      <alignment horizontal="left" vertical="center" wrapText="1"/>
    </xf>
    <xf numFmtId="0" fontId="7" fillId="0" borderId="0" xfId="72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60" applyFont="1" applyFill="1" applyBorder="1" applyAlignment="1">
      <alignment horizontal="center" vertical="center" wrapText="1"/>
    </xf>
    <xf numFmtId="176" fontId="10" fillId="0" borderId="1" xfId="6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57" applyFont="1" applyFill="1" applyBorder="1" applyAlignment="1">
      <alignment horizontal="left" vertical="center" wrapText="1"/>
    </xf>
    <xf numFmtId="0" fontId="12" fillId="0" borderId="1" xfId="57" applyFont="1" applyFill="1" applyBorder="1" applyAlignment="1">
      <alignment horizontal="center" vertical="center" wrapText="1"/>
    </xf>
    <xf numFmtId="0" fontId="13" fillId="0" borderId="1" xfId="6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61" applyFont="1" applyFill="1" applyBorder="1" applyAlignment="1" applyProtection="1">
      <alignment horizontal="left" vertical="center" wrapText="1"/>
    </xf>
    <xf numFmtId="0" fontId="12" fillId="0" borderId="1" xfId="61" applyFont="1" applyFill="1" applyBorder="1" applyAlignment="1" applyProtection="1">
      <alignment horizontal="center" vertical="center" wrapText="1"/>
    </xf>
    <xf numFmtId="177" fontId="12" fillId="0" borderId="1" xfId="61" applyNumberFormat="1" applyFont="1" applyFill="1" applyBorder="1" applyAlignment="1" applyProtection="1">
      <alignment horizontal="center" vertical="center" wrapText="1"/>
    </xf>
    <xf numFmtId="0" fontId="12" fillId="0" borderId="1" xfId="64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left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1" fillId="0" borderId="1" xfId="66" applyFont="1" applyFill="1" applyBorder="1" applyAlignment="1">
      <alignment horizontal="left" vertical="center" wrapText="1"/>
    </xf>
    <xf numFmtId="0" fontId="11" fillId="0" borderId="1" xfId="66" applyFont="1" applyFill="1" applyBorder="1" applyAlignment="1">
      <alignment horizontal="center" vertical="center" wrapText="1"/>
    </xf>
    <xf numFmtId="0" fontId="11" fillId="0" borderId="1" xfId="70" applyNumberFormat="1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178" fontId="13" fillId="0" borderId="1" xfId="55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9" fontId="10" fillId="0" borderId="1" xfId="60" applyNumberFormat="1" applyFont="1" applyFill="1" applyBorder="1" applyAlignment="1">
      <alignment horizontal="center" vertical="center" wrapText="1"/>
    </xf>
    <xf numFmtId="2" fontId="10" fillId="0" borderId="1" xfId="54" applyNumberFormat="1" applyFont="1" applyFill="1" applyBorder="1" applyAlignment="1">
      <alignment horizontal="center" vertical="center" wrapText="1"/>
    </xf>
    <xf numFmtId="49" fontId="10" fillId="0" borderId="1" xfId="60" applyNumberFormat="1" applyFont="1" applyFill="1" applyBorder="1" applyAlignment="1">
      <alignment horizontal="center" vertical="center" wrapText="1"/>
    </xf>
    <xf numFmtId="49" fontId="10" fillId="0" borderId="1" xfId="54" applyNumberFormat="1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2" fillId="0" borderId="1" xfId="65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54" applyNumberFormat="1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left" vertical="center" wrapText="1"/>
    </xf>
    <xf numFmtId="0" fontId="11" fillId="0" borderId="1" xfId="68" applyFont="1" applyFill="1" applyBorder="1" applyAlignment="1">
      <alignment horizontal="center" vertical="center" wrapText="1"/>
    </xf>
    <xf numFmtId="180" fontId="11" fillId="0" borderId="1" xfId="69" applyNumberFormat="1" applyFont="1" applyFill="1" applyBorder="1" applyAlignment="1">
      <alignment horizontal="left" vertical="center" wrapText="1"/>
    </xf>
    <xf numFmtId="0" fontId="11" fillId="0" borderId="1" xfId="70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11 5" xfId="49"/>
    <cellStyle name="常规 10 2 2 10" xfId="50"/>
    <cellStyle name="常规 3 65 2" xfId="51"/>
    <cellStyle name="常规 5 2 2" xfId="52"/>
    <cellStyle name="常规_附件1-5 2 3 2" xfId="53"/>
    <cellStyle name="常规 2 13" xfId="54"/>
    <cellStyle name="常规 16" xfId="55"/>
    <cellStyle name="常规 3 99" xfId="56"/>
    <cellStyle name="常规 116" xfId="57"/>
    <cellStyle name="常规 87" xfId="58"/>
    <cellStyle name="常规 10 2 2" xfId="59"/>
    <cellStyle name="常规_附件1-5 2" xfId="60"/>
    <cellStyle name="常规_Sheet1" xfId="61"/>
    <cellStyle name="常规 2 2 2 4 3 2" xfId="62"/>
    <cellStyle name="常规 2" xfId="63"/>
    <cellStyle name="常规 4" xfId="64"/>
    <cellStyle name="常规 2 2" xfId="65"/>
    <cellStyle name="常规 3 65 2 2 2 3" xfId="66"/>
    <cellStyle name="常规 117 2 2 2" xfId="67"/>
    <cellStyle name="常规 10 2 2 11 2 2 2 2" xfId="68"/>
    <cellStyle name="常规 2 13 6" xfId="69"/>
    <cellStyle name="常规 2 13 10 2 2 3" xfId="70"/>
    <cellStyle name="常规 10 2 2 11 5 2 3" xfId="71"/>
    <cellStyle name="常规 18" xfId="72"/>
    <cellStyle name="常规 2 27 2" xfId="73"/>
    <cellStyle name="常规 3 74" xfId="74"/>
    <cellStyle name="常规 2 2 2 4 12" xfId="75"/>
  </cellStyles>
  <dxfs count="2">
    <dxf>
      <font>
        <b val="0"/>
        <i val="0"/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zoomScale="80" zoomScaleNormal="80" workbookViewId="0">
      <selection activeCell="A26" sqref="A26:Q26"/>
    </sheetView>
  </sheetViews>
  <sheetFormatPr defaultColWidth="9" defaultRowHeight="13.5"/>
  <cols>
    <col min="1" max="1" width="6.15" style="14" customWidth="1"/>
    <col min="2" max="2" width="20.125" style="15" customWidth="1"/>
    <col min="3" max="3" width="11.875" style="14" customWidth="1"/>
    <col min="4" max="4" width="18.9083333333333" style="14" customWidth="1"/>
    <col min="5" max="5" width="7.775" style="14" customWidth="1"/>
    <col min="6" max="6" width="35.375" style="15" customWidth="1"/>
    <col min="7" max="8" width="9.68333333333333" style="16" customWidth="1"/>
    <col min="9" max="9" width="4.60833333333333" style="17" customWidth="1"/>
    <col min="10" max="10" width="6.625" style="17" customWidth="1"/>
    <col min="11" max="11" width="32.6833333333333" style="15" customWidth="1"/>
    <col min="12" max="12" width="29.8416666666667" style="15" customWidth="1"/>
    <col min="13" max="13" width="4.41666666666667" style="17" customWidth="1"/>
    <col min="14" max="14" width="6.53333333333333" style="17" customWidth="1"/>
    <col min="15" max="15" width="7.3" style="17" customWidth="1"/>
    <col min="16" max="16" width="9" style="14"/>
    <col min="17" max="17" width="11.4416666666667" style="14" customWidth="1"/>
    <col min="18" max="16384" width="9" style="14"/>
  </cols>
  <sheetData>
    <row r="1" ht="14.25" spans="2:15">
      <c r="B1" s="18" t="s">
        <v>0</v>
      </c>
      <c r="C1" s="19"/>
      <c r="D1" s="12"/>
      <c r="E1" s="12"/>
      <c r="F1" s="20"/>
      <c r="G1" s="21"/>
      <c r="H1" s="12"/>
      <c r="I1" s="12"/>
      <c r="J1" s="12"/>
      <c r="K1" s="20"/>
      <c r="L1" s="20"/>
      <c r="M1" s="12"/>
      <c r="N1" s="12"/>
      <c r="O1" s="12"/>
    </row>
    <row r="2" s="11" customFormat="1" ht="68" customHeight="1" spans="1:17">
      <c r="A2" s="22" t="s">
        <v>1</v>
      </c>
      <c r="B2" s="23"/>
      <c r="C2" s="22"/>
      <c r="D2" s="22"/>
      <c r="E2" s="22"/>
      <c r="F2" s="23"/>
      <c r="G2" s="22"/>
      <c r="H2" s="22"/>
      <c r="I2" s="22"/>
      <c r="J2" s="22"/>
      <c r="K2" s="23"/>
      <c r="L2" s="23"/>
      <c r="M2" s="22"/>
      <c r="N2" s="22"/>
      <c r="O2" s="22"/>
      <c r="P2" s="22"/>
      <c r="Q2" s="22"/>
    </row>
    <row r="3" s="12" customFormat="1" ht="14.25" spans="2:12">
      <c r="B3" s="20"/>
      <c r="F3" s="20"/>
      <c r="G3" s="21"/>
      <c r="H3" s="12"/>
      <c r="I3" s="12"/>
      <c r="J3" s="12"/>
      <c r="K3" s="20"/>
      <c r="L3" s="20"/>
    </row>
    <row r="4" s="13" customFormat="1" ht="36" spans="1:17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5" t="s">
        <v>8</v>
      </c>
      <c r="H4" s="25" t="s">
        <v>9</v>
      </c>
      <c r="I4" s="57" t="s">
        <v>10</v>
      </c>
      <c r="J4" s="57" t="s">
        <v>11</v>
      </c>
      <c r="K4" s="58" t="s">
        <v>12</v>
      </c>
      <c r="L4" s="58" t="s">
        <v>13</v>
      </c>
      <c r="M4" s="59" t="s">
        <v>14</v>
      </c>
      <c r="N4" s="60" t="s">
        <v>15</v>
      </c>
      <c r="O4" s="61" t="s">
        <v>16</v>
      </c>
      <c r="P4" s="61" t="s">
        <v>17</v>
      </c>
      <c r="Q4" s="61" t="s">
        <v>18</v>
      </c>
    </row>
    <row r="5" ht="42" customHeight="1" spans="1:17">
      <c r="A5" s="26">
        <v>1</v>
      </c>
      <c r="B5" s="27" t="s">
        <v>19</v>
      </c>
      <c r="C5" s="28" t="s">
        <v>20</v>
      </c>
      <c r="D5" s="28" t="s">
        <v>21</v>
      </c>
      <c r="E5" s="28" t="s">
        <v>22</v>
      </c>
      <c r="F5" s="27" t="s">
        <v>23</v>
      </c>
      <c r="G5" s="28">
        <v>60</v>
      </c>
      <c r="H5" s="28">
        <v>60</v>
      </c>
      <c r="I5" s="28">
        <v>0</v>
      </c>
      <c r="J5" s="28">
        <v>0</v>
      </c>
      <c r="K5" s="27" t="s">
        <v>24</v>
      </c>
      <c r="L5" s="27" t="s">
        <v>25</v>
      </c>
      <c r="M5" s="28">
        <v>5</v>
      </c>
      <c r="N5" s="28">
        <v>20</v>
      </c>
      <c r="O5" s="28">
        <v>2025</v>
      </c>
      <c r="P5" s="31" t="s">
        <v>26</v>
      </c>
      <c r="Q5" s="31" t="s">
        <v>27</v>
      </c>
    </row>
    <row r="6" ht="36" customHeight="1" spans="1:17">
      <c r="A6" s="26">
        <v>2</v>
      </c>
      <c r="B6" s="29" t="s">
        <v>28</v>
      </c>
      <c r="C6" s="26" t="s">
        <v>20</v>
      </c>
      <c r="D6" s="26" t="s">
        <v>29</v>
      </c>
      <c r="E6" s="26" t="s">
        <v>30</v>
      </c>
      <c r="F6" s="29" t="s">
        <v>31</v>
      </c>
      <c r="G6" s="26">
        <v>30</v>
      </c>
      <c r="H6" s="26">
        <v>30</v>
      </c>
      <c r="I6" s="26">
        <v>0</v>
      </c>
      <c r="J6" s="26">
        <v>0</v>
      </c>
      <c r="K6" s="27" t="s">
        <v>24</v>
      </c>
      <c r="L6" s="27" t="s">
        <v>25</v>
      </c>
      <c r="M6" s="26">
        <v>1</v>
      </c>
      <c r="N6" s="26">
        <v>2</v>
      </c>
      <c r="O6" s="26">
        <v>2025</v>
      </c>
      <c r="P6" s="31" t="s">
        <v>26</v>
      </c>
      <c r="Q6" s="31" t="s">
        <v>27</v>
      </c>
    </row>
    <row r="7" ht="48" customHeight="1" spans="1:17">
      <c r="A7" s="26">
        <v>3</v>
      </c>
      <c r="B7" s="30" t="s">
        <v>32</v>
      </c>
      <c r="C7" s="31" t="s">
        <v>20</v>
      </c>
      <c r="D7" s="31" t="s">
        <v>33</v>
      </c>
      <c r="E7" s="31" t="s">
        <v>34</v>
      </c>
      <c r="F7" s="30" t="s">
        <v>35</v>
      </c>
      <c r="G7" s="31">
        <v>330</v>
      </c>
      <c r="H7" s="31">
        <v>330</v>
      </c>
      <c r="I7" s="31">
        <v>0</v>
      </c>
      <c r="J7" s="31">
        <v>0</v>
      </c>
      <c r="K7" s="30" t="s">
        <v>36</v>
      </c>
      <c r="L7" s="30" t="s">
        <v>37</v>
      </c>
      <c r="M7" s="31">
        <v>73</v>
      </c>
      <c r="N7" s="31">
        <v>193</v>
      </c>
      <c r="O7" s="31">
        <v>2025</v>
      </c>
      <c r="P7" s="31" t="s">
        <v>26</v>
      </c>
      <c r="Q7" s="31" t="s">
        <v>27</v>
      </c>
    </row>
    <row r="8" ht="45" customHeight="1" spans="1:17">
      <c r="A8" s="26">
        <v>4</v>
      </c>
      <c r="B8" s="29" t="s">
        <v>38</v>
      </c>
      <c r="C8" s="32" t="s">
        <v>20</v>
      </c>
      <c r="D8" s="33" t="s">
        <v>39</v>
      </c>
      <c r="E8" s="26" t="s">
        <v>40</v>
      </c>
      <c r="F8" s="29" t="s">
        <v>41</v>
      </c>
      <c r="G8" s="34">
        <v>52.8</v>
      </c>
      <c r="H8" s="34">
        <v>52.8</v>
      </c>
      <c r="I8" s="34">
        <v>0</v>
      </c>
      <c r="J8" s="34">
        <v>0</v>
      </c>
      <c r="K8" s="29" t="s">
        <v>42</v>
      </c>
      <c r="L8" s="29" t="s">
        <v>43</v>
      </c>
      <c r="M8" s="34">
        <v>31</v>
      </c>
      <c r="N8" s="34">
        <v>52</v>
      </c>
      <c r="O8" s="34">
        <v>2025</v>
      </c>
      <c r="P8" s="31" t="s">
        <v>26</v>
      </c>
      <c r="Q8" s="31" t="s">
        <v>27</v>
      </c>
    </row>
    <row r="9" ht="58" customHeight="1" spans="1:17">
      <c r="A9" s="26">
        <v>5</v>
      </c>
      <c r="B9" s="35" t="s">
        <v>44</v>
      </c>
      <c r="C9" s="36" t="s">
        <v>45</v>
      </c>
      <c r="D9" s="36" t="s">
        <v>46</v>
      </c>
      <c r="E9" s="36" t="s">
        <v>47</v>
      </c>
      <c r="F9" s="35" t="s">
        <v>48</v>
      </c>
      <c r="G9" s="37">
        <v>59</v>
      </c>
      <c r="H9" s="37">
        <v>59</v>
      </c>
      <c r="I9" s="40">
        <v>0</v>
      </c>
      <c r="J9" s="40">
        <v>0</v>
      </c>
      <c r="K9" s="62" t="s">
        <v>49</v>
      </c>
      <c r="L9" s="62" t="s">
        <v>50</v>
      </c>
      <c r="M9" s="28">
        <v>80</v>
      </c>
      <c r="N9" s="28">
        <v>200</v>
      </c>
      <c r="O9" s="28">
        <v>2025</v>
      </c>
      <c r="P9" s="31" t="s">
        <v>26</v>
      </c>
      <c r="Q9" s="31" t="s">
        <v>27</v>
      </c>
    </row>
    <row r="10" ht="36" customHeight="1" spans="1:18">
      <c r="A10" s="26">
        <v>6</v>
      </c>
      <c r="B10" s="27" t="s">
        <v>51</v>
      </c>
      <c r="C10" s="28" t="s">
        <v>20</v>
      </c>
      <c r="D10" s="38" t="s">
        <v>52</v>
      </c>
      <c r="E10" s="28" t="s">
        <v>53</v>
      </c>
      <c r="F10" s="27" t="s">
        <v>54</v>
      </c>
      <c r="G10" s="39">
        <v>56</v>
      </c>
      <c r="H10" s="39">
        <v>56</v>
      </c>
      <c r="I10" s="28">
        <v>0</v>
      </c>
      <c r="J10" s="28">
        <v>0</v>
      </c>
      <c r="K10" s="27" t="s">
        <v>55</v>
      </c>
      <c r="L10" s="63" t="s">
        <v>56</v>
      </c>
      <c r="M10" s="39">
        <v>6</v>
      </c>
      <c r="N10" s="39">
        <v>15</v>
      </c>
      <c r="O10" s="39">
        <v>2025</v>
      </c>
      <c r="P10" s="28" t="s">
        <v>26</v>
      </c>
      <c r="Q10" s="28" t="s">
        <v>57</v>
      </c>
      <c r="R10" s="77"/>
    </row>
    <row r="11" ht="42" customHeight="1" spans="1:18">
      <c r="A11" s="26">
        <v>7</v>
      </c>
      <c r="B11" s="27" t="s">
        <v>58</v>
      </c>
      <c r="C11" s="40" t="s">
        <v>20</v>
      </c>
      <c r="D11" s="38" t="s">
        <v>52</v>
      </c>
      <c r="E11" s="28" t="s">
        <v>59</v>
      </c>
      <c r="F11" s="27" t="s">
        <v>60</v>
      </c>
      <c r="G11" s="39">
        <v>30</v>
      </c>
      <c r="H11" s="39">
        <v>30</v>
      </c>
      <c r="I11" s="28">
        <v>0</v>
      </c>
      <c r="J11" s="28">
        <v>0</v>
      </c>
      <c r="K11" s="27" t="s">
        <v>61</v>
      </c>
      <c r="L11" s="27" t="s">
        <v>62</v>
      </c>
      <c r="M11" s="28">
        <v>6</v>
      </c>
      <c r="N11" s="28">
        <v>14</v>
      </c>
      <c r="O11" s="31">
        <v>2025</v>
      </c>
      <c r="P11" s="28" t="s">
        <v>26</v>
      </c>
      <c r="Q11" s="28" t="s">
        <v>57</v>
      </c>
      <c r="R11" s="78"/>
    </row>
    <row r="12" ht="46" customHeight="1" spans="1:17">
      <c r="A12" s="26">
        <v>8</v>
      </c>
      <c r="B12" s="41" t="s">
        <v>63</v>
      </c>
      <c r="C12" s="33" t="s">
        <v>20</v>
      </c>
      <c r="D12" s="33" t="s">
        <v>64</v>
      </c>
      <c r="E12" s="33" t="s">
        <v>65</v>
      </c>
      <c r="F12" s="41" t="s">
        <v>66</v>
      </c>
      <c r="G12" s="42">
        <v>56</v>
      </c>
      <c r="H12" s="42">
        <v>56</v>
      </c>
      <c r="I12" s="33">
        <v>0</v>
      </c>
      <c r="J12" s="33">
        <v>0</v>
      </c>
      <c r="K12" s="64" t="s">
        <v>67</v>
      </c>
      <c r="L12" s="64" t="s">
        <v>68</v>
      </c>
      <c r="M12" s="42">
        <v>6</v>
      </c>
      <c r="N12" s="42">
        <v>13</v>
      </c>
      <c r="O12" s="28">
        <v>2025</v>
      </c>
      <c r="P12" s="48" t="s">
        <v>26</v>
      </c>
      <c r="Q12" s="48" t="s">
        <v>27</v>
      </c>
    </row>
    <row r="13" ht="55" customHeight="1" spans="1:17">
      <c r="A13" s="26">
        <v>9</v>
      </c>
      <c r="B13" s="27" t="s">
        <v>69</v>
      </c>
      <c r="C13" s="28" t="s">
        <v>20</v>
      </c>
      <c r="D13" s="28" t="s">
        <v>64</v>
      </c>
      <c r="E13" s="28" t="s">
        <v>70</v>
      </c>
      <c r="F13" s="27" t="s">
        <v>71</v>
      </c>
      <c r="G13" s="33" t="s">
        <v>72</v>
      </c>
      <c r="H13" s="33">
        <v>50</v>
      </c>
      <c r="I13" s="33">
        <v>0</v>
      </c>
      <c r="J13" s="33">
        <v>0</v>
      </c>
      <c r="K13" s="27" t="s">
        <v>67</v>
      </c>
      <c r="L13" s="27" t="s">
        <v>73</v>
      </c>
      <c r="M13" s="28" t="s">
        <v>74</v>
      </c>
      <c r="N13" s="28" t="s">
        <v>75</v>
      </c>
      <c r="O13" s="65">
        <v>2025</v>
      </c>
      <c r="P13" s="48" t="s">
        <v>26</v>
      </c>
      <c r="Q13" s="48" t="s">
        <v>27</v>
      </c>
    </row>
    <row r="14" ht="35" customHeight="1" spans="1:17">
      <c r="A14" s="26">
        <v>10</v>
      </c>
      <c r="B14" s="43" t="s">
        <v>76</v>
      </c>
      <c r="C14" s="44" t="s">
        <v>20</v>
      </c>
      <c r="D14" s="44" t="s">
        <v>77</v>
      </c>
      <c r="E14" s="44" t="s">
        <v>78</v>
      </c>
      <c r="F14" s="43" t="s">
        <v>79</v>
      </c>
      <c r="G14" s="44">
        <v>120</v>
      </c>
      <c r="H14" s="44">
        <v>120</v>
      </c>
      <c r="I14" s="44">
        <v>0</v>
      </c>
      <c r="J14" s="44">
        <v>0</v>
      </c>
      <c r="K14" s="66" t="s">
        <v>80</v>
      </c>
      <c r="L14" s="41" t="s">
        <v>81</v>
      </c>
      <c r="M14" s="44">
        <v>425</v>
      </c>
      <c r="N14" s="44">
        <v>1647</v>
      </c>
      <c r="O14" s="44">
        <v>2025</v>
      </c>
      <c r="P14" s="31" t="s">
        <v>26</v>
      </c>
      <c r="Q14" s="31" t="s">
        <v>27</v>
      </c>
    </row>
    <row r="15" ht="42" customHeight="1" spans="1:17">
      <c r="A15" s="26">
        <v>11</v>
      </c>
      <c r="B15" s="43" t="s">
        <v>82</v>
      </c>
      <c r="C15" s="44" t="s">
        <v>20</v>
      </c>
      <c r="D15" s="44" t="s">
        <v>77</v>
      </c>
      <c r="E15" s="44" t="s">
        <v>83</v>
      </c>
      <c r="F15" s="43" t="s">
        <v>84</v>
      </c>
      <c r="G15" s="44">
        <v>260</v>
      </c>
      <c r="H15" s="44">
        <v>260</v>
      </c>
      <c r="I15" s="44">
        <v>0</v>
      </c>
      <c r="J15" s="44">
        <v>0</v>
      </c>
      <c r="K15" s="66" t="s">
        <v>80</v>
      </c>
      <c r="L15" s="41" t="s">
        <v>81</v>
      </c>
      <c r="M15" s="44">
        <v>1185</v>
      </c>
      <c r="N15" s="44">
        <v>3685</v>
      </c>
      <c r="O15" s="44">
        <v>2025</v>
      </c>
      <c r="P15" s="31" t="s">
        <v>26</v>
      </c>
      <c r="Q15" s="31" t="s">
        <v>27</v>
      </c>
    </row>
    <row r="16" ht="42" customHeight="1" spans="1:17">
      <c r="A16" s="26">
        <v>12</v>
      </c>
      <c r="B16" s="27" t="s">
        <v>85</v>
      </c>
      <c r="C16" s="28" t="s">
        <v>20</v>
      </c>
      <c r="D16" s="28" t="s">
        <v>86</v>
      </c>
      <c r="E16" s="28" t="s">
        <v>87</v>
      </c>
      <c r="F16" s="27" t="s">
        <v>88</v>
      </c>
      <c r="G16" s="28">
        <v>30</v>
      </c>
      <c r="H16" s="28">
        <v>30</v>
      </c>
      <c r="I16" s="28">
        <v>0</v>
      </c>
      <c r="J16" s="28">
        <v>0</v>
      </c>
      <c r="K16" s="27" t="s">
        <v>89</v>
      </c>
      <c r="L16" s="27" t="s">
        <v>90</v>
      </c>
      <c r="M16" s="28">
        <v>21</v>
      </c>
      <c r="N16" s="28">
        <v>75</v>
      </c>
      <c r="O16" s="28">
        <v>2025</v>
      </c>
      <c r="P16" s="28" t="s">
        <v>26</v>
      </c>
      <c r="Q16" s="28" t="s">
        <v>57</v>
      </c>
    </row>
    <row r="17" ht="36" customHeight="1" spans="1:17">
      <c r="A17" s="26">
        <v>13</v>
      </c>
      <c r="B17" s="27" t="s">
        <v>91</v>
      </c>
      <c r="C17" s="28" t="s">
        <v>20</v>
      </c>
      <c r="D17" s="28" t="s">
        <v>86</v>
      </c>
      <c r="E17" s="28" t="s">
        <v>92</v>
      </c>
      <c r="F17" s="27" t="s">
        <v>93</v>
      </c>
      <c r="G17" s="28">
        <v>30</v>
      </c>
      <c r="H17" s="28">
        <v>30</v>
      </c>
      <c r="I17" s="28">
        <v>0</v>
      </c>
      <c r="J17" s="28">
        <v>0</v>
      </c>
      <c r="K17" s="27" t="s">
        <v>89</v>
      </c>
      <c r="L17" s="27" t="s">
        <v>90</v>
      </c>
      <c r="M17" s="28">
        <v>13</v>
      </c>
      <c r="N17" s="28">
        <v>42</v>
      </c>
      <c r="O17" s="28">
        <v>2025</v>
      </c>
      <c r="P17" s="28" t="s">
        <v>26</v>
      </c>
      <c r="Q17" s="28" t="s">
        <v>57</v>
      </c>
    </row>
    <row r="18" ht="31" customHeight="1" spans="1:17">
      <c r="A18" s="26">
        <v>14</v>
      </c>
      <c r="B18" s="45" t="s">
        <v>94</v>
      </c>
      <c r="C18" s="46" t="s">
        <v>20</v>
      </c>
      <c r="D18" s="26" t="s">
        <v>95</v>
      </c>
      <c r="E18" s="46" t="s">
        <v>96</v>
      </c>
      <c r="F18" s="45" t="s">
        <v>97</v>
      </c>
      <c r="G18" s="47">
        <v>59.5</v>
      </c>
      <c r="H18" s="47">
        <v>59.5</v>
      </c>
      <c r="I18" s="67">
        <v>0</v>
      </c>
      <c r="J18" s="67">
        <v>0</v>
      </c>
      <c r="K18" s="45" t="s">
        <v>98</v>
      </c>
      <c r="L18" s="68" t="s">
        <v>99</v>
      </c>
      <c r="M18" s="46">
        <v>120</v>
      </c>
      <c r="N18" s="46">
        <v>300</v>
      </c>
      <c r="O18" s="69">
        <v>2025</v>
      </c>
      <c r="P18" s="28" t="s">
        <v>26</v>
      </c>
      <c r="Q18" s="28" t="s">
        <v>27</v>
      </c>
    </row>
    <row r="19" ht="31" customHeight="1" spans="1:17">
      <c r="A19" s="26">
        <v>15</v>
      </c>
      <c r="B19" s="27" t="s">
        <v>100</v>
      </c>
      <c r="C19" s="39" t="s">
        <v>20</v>
      </c>
      <c r="D19" s="48" t="s">
        <v>101</v>
      </c>
      <c r="E19" s="48" t="s">
        <v>102</v>
      </c>
      <c r="F19" s="27" t="s">
        <v>103</v>
      </c>
      <c r="G19" s="34">
        <v>4000</v>
      </c>
      <c r="H19" s="34">
        <v>2000</v>
      </c>
      <c r="I19" s="34">
        <v>0</v>
      </c>
      <c r="J19" s="34">
        <v>2000</v>
      </c>
      <c r="K19" s="27" t="s">
        <v>104</v>
      </c>
      <c r="L19" s="27" t="s">
        <v>105</v>
      </c>
      <c r="M19" s="34">
        <v>75</v>
      </c>
      <c r="N19" s="34">
        <v>200</v>
      </c>
      <c r="O19" s="48">
        <v>2025</v>
      </c>
      <c r="P19" s="48" t="s">
        <v>26</v>
      </c>
      <c r="Q19" s="48" t="s">
        <v>57</v>
      </c>
    </row>
    <row r="20" ht="38" customHeight="1" spans="1:17">
      <c r="A20" s="26">
        <v>16</v>
      </c>
      <c r="B20" s="27" t="s">
        <v>106</v>
      </c>
      <c r="C20" s="49" t="s">
        <v>20</v>
      </c>
      <c r="D20" s="28" t="s">
        <v>107</v>
      </c>
      <c r="E20" s="28" t="s">
        <v>108</v>
      </c>
      <c r="F20" s="27" t="s">
        <v>109</v>
      </c>
      <c r="G20" s="28">
        <v>56</v>
      </c>
      <c r="H20" s="28">
        <v>56</v>
      </c>
      <c r="I20" s="67">
        <v>0</v>
      </c>
      <c r="J20" s="67">
        <v>0</v>
      </c>
      <c r="K20" s="27" t="s">
        <v>110</v>
      </c>
      <c r="L20" s="27" t="s">
        <v>111</v>
      </c>
      <c r="M20" s="28">
        <v>8</v>
      </c>
      <c r="N20" s="28">
        <v>32</v>
      </c>
      <c r="O20" s="28">
        <v>46022</v>
      </c>
      <c r="P20" s="70" t="s">
        <v>26</v>
      </c>
      <c r="Q20" s="28" t="s">
        <v>112</v>
      </c>
    </row>
    <row r="21" ht="38" customHeight="1" spans="1:17">
      <c r="A21" s="26">
        <v>17</v>
      </c>
      <c r="B21" s="30" t="s">
        <v>113</v>
      </c>
      <c r="C21" s="31" t="s">
        <v>20</v>
      </c>
      <c r="D21" s="31" t="s">
        <v>33</v>
      </c>
      <c r="E21" s="31" t="s">
        <v>114</v>
      </c>
      <c r="F21" s="30" t="s">
        <v>115</v>
      </c>
      <c r="G21" s="31">
        <v>59.5</v>
      </c>
      <c r="H21" s="31">
        <v>59.5</v>
      </c>
      <c r="I21" s="31">
        <v>0</v>
      </c>
      <c r="J21" s="31">
        <v>0</v>
      </c>
      <c r="K21" s="30" t="s">
        <v>116</v>
      </c>
      <c r="L21" s="30" t="s">
        <v>117</v>
      </c>
      <c r="M21" s="31">
        <v>236</v>
      </c>
      <c r="N21" s="31">
        <v>687</v>
      </c>
      <c r="O21" s="31">
        <v>2025</v>
      </c>
      <c r="P21" s="31" t="s">
        <v>118</v>
      </c>
      <c r="Q21" s="31" t="s">
        <v>27</v>
      </c>
    </row>
    <row r="22" ht="62" customHeight="1" spans="1:17">
      <c r="A22" s="26">
        <v>18</v>
      </c>
      <c r="B22" s="41" t="s">
        <v>119</v>
      </c>
      <c r="C22" s="40" t="s">
        <v>20</v>
      </c>
      <c r="D22" s="33" t="s">
        <v>39</v>
      </c>
      <c r="E22" s="28" t="s">
        <v>120</v>
      </c>
      <c r="F22" s="41" t="s">
        <v>121</v>
      </c>
      <c r="G22" s="50">
        <v>59</v>
      </c>
      <c r="H22" s="51">
        <v>59</v>
      </c>
      <c r="I22" s="34">
        <v>0</v>
      </c>
      <c r="J22" s="34">
        <v>0</v>
      </c>
      <c r="K22" s="71" t="s">
        <v>122</v>
      </c>
      <c r="L22" s="72" t="s">
        <v>123</v>
      </c>
      <c r="M22" s="73">
        <v>45</v>
      </c>
      <c r="N22" s="74">
        <v>98</v>
      </c>
      <c r="O22" s="34">
        <v>2025</v>
      </c>
      <c r="P22" s="31" t="s">
        <v>118</v>
      </c>
      <c r="Q22" s="31" t="s">
        <v>27</v>
      </c>
    </row>
    <row r="23" ht="74" customHeight="1" spans="1:17">
      <c r="A23" s="26">
        <v>19</v>
      </c>
      <c r="B23" s="52" t="s">
        <v>124</v>
      </c>
      <c r="C23" s="53" t="s">
        <v>20</v>
      </c>
      <c r="D23" s="28" t="s">
        <v>86</v>
      </c>
      <c r="E23" s="53" t="s">
        <v>125</v>
      </c>
      <c r="F23" s="52" t="s">
        <v>126</v>
      </c>
      <c r="G23" s="53">
        <v>30</v>
      </c>
      <c r="H23" s="53">
        <v>30</v>
      </c>
      <c r="I23" s="53">
        <v>0</v>
      </c>
      <c r="J23" s="53">
        <v>0</v>
      </c>
      <c r="K23" s="52" t="s">
        <v>127</v>
      </c>
      <c r="L23" s="52" t="s">
        <v>128</v>
      </c>
      <c r="M23" s="53">
        <v>80</v>
      </c>
      <c r="N23" s="53">
        <v>266</v>
      </c>
      <c r="O23" s="53">
        <v>2025</v>
      </c>
      <c r="P23" s="30" t="s">
        <v>118</v>
      </c>
      <c r="Q23" s="30" t="s">
        <v>27</v>
      </c>
    </row>
    <row r="24" ht="63" customHeight="1" spans="1:17">
      <c r="A24" s="26">
        <v>20</v>
      </c>
      <c r="B24" s="54" t="s">
        <v>129</v>
      </c>
      <c r="C24" s="39" t="s">
        <v>20</v>
      </c>
      <c r="D24" s="48" t="s">
        <v>130</v>
      </c>
      <c r="E24" s="48" t="s">
        <v>131</v>
      </c>
      <c r="F24" s="54" t="s">
        <v>132</v>
      </c>
      <c r="G24" s="47">
        <v>58.8</v>
      </c>
      <c r="H24" s="47">
        <v>58.5</v>
      </c>
      <c r="I24" s="67">
        <v>0</v>
      </c>
      <c r="J24" s="67">
        <v>0</v>
      </c>
      <c r="K24" s="27" t="s">
        <v>133</v>
      </c>
      <c r="L24" s="27" t="s">
        <v>134</v>
      </c>
      <c r="M24" s="65">
        <v>44</v>
      </c>
      <c r="N24" s="65">
        <v>126</v>
      </c>
      <c r="O24" s="48">
        <v>2025</v>
      </c>
      <c r="P24" s="48" t="s">
        <v>118</v>
      </c>
      <c r="Q24" s="48" t="s">
        <v>57</v>
      </c>
    </row>
    <row r="25" ht="24" spans="1:17">
      <c r="A25" s="26">
        <v>21</v>
      </c>
      <c r="B25" s="54" t="s">
        <v>135</v>
      </c>
      <c r="C25" s="39" t="s">
        <v>20</v>
      </c>
      <c r="D25" s="48" t="s">
        <v>101</v>
      </c>
      <c r="E25" s="48" t="s">
        <v>102</v>
      </c>
      <c r="F25" s="54" t="s">
        <v>136</v>
      </c>
      <c r="G25" s="47">
        <v>2</v>
      </c>
      <c r="H25" s="47">
        <v>2</v>
      </c>
      <c r="I25" s="67">
        <v>0</v>
      </c>
      <c r="J25" s="67">
        <v>0</v>
      </c>
      <c r="K25" s="27" t="s">
        <v>137</v>
      </c>
      <c r="L25" s="27" t="s">
        <v>138</v>
      </c>
      <c r="M25" s="65">
        <v>10</v>
      </c>
      <c r="N25" s="65">
        <v>30</v>
      </c>
      <c r="O25" s="48">
        <v>2025</v>
      </c>
      <c r="P25" s="48" t="s">
        <v>139</v>
      </c>
      <c r="Q25" s="48" t="s">
        <v>57</v>
      </c>
    </row>
    <row r="26" ht="33" customHeight="1" spans="1:17">
      <c r="A26" s="55"/>
      <c r="B26" s="56" t="s">
        <v>140</v>
      </c>
      <c r="C26" s="56"/>
      <c r="D26" s="56"/>
      <c r="E26" s="56"/>
      <c r="F26" s="56"/>
      <c r="G26" s="56">
        <f>SUM(G5:G25)</f>
        <v>5438.6</v>
      </c>
      <c r="H26" s="56">
        <f>SUM(H5:H25)</f>
        <v>3488.3</v>
      </c>
      <c r="I26" s="56">
        <f>SUM(I5:I25)</f>
        <v>0</v>
      </c>
      <c r="J26" s="56">
        <f>SUM(J5:J25)</f>
        <v>2000</v>
      </c>
      <c r="K26" s="75"/>
      <c r="L26" s="75"/>
      <c r="M26" s="76"/>
      <c r="N26" s="76"/>
      <c r="O26" s="76"/>
      <c r="P26" s="55"/>
      <c r="Q26" s="55"/>
    </row>
  </sheetData>
  <mergeCells count="4">
    <mergeCell ref="B1:C1"/>
    <mergeCell ref="A2:Q2"/>
    <mergeCell ref="A3:O3"/>
    <mergeCell ref="B26:F26"/>
  </mergeCells>
  <conditionalFormatting sqref="E8">
    <cfRule type="expression" dxfId="0" priority="6" stopIfTrue="1">
      <formula>AND(COUNTIF($A$59:$A$72,E8)+COUNTIF($A$124:$A$207,E8)+COUNTIF($A$74:$A$106,E8)&gt;1,NOT(ISBLANK(E8)))</formula>
    </cfRule>
  </conditionalFormatting>
  <conditionalFormatting sqref="F10">
    <cfRule type="expression" dxfId="0" priority="5" stopIfTrue="1">
      <formula>AND(COUNTIF(#REF!,F10)+COUNTIF(#REF!,F10)+COUNTIF(#REF!,F10)&gt;1,NOT(ISBLANK(F10)))</formula>
    </cfRule>
  </conditionalFormatting>
  <conditionalFormatting sqref="F11">
    <cfRule type="expression" dxfId="1" priority="4" stopIfTrue="1">
      <formula>AND(COUNTIF(#REF!,F11)+COUNTIF(#REF!,F11)+COUNTIF(#REF!,F11)&gt;1,NOT(ISBLANK(F11)))</formula>
    </cfRule>
  </conditionalFormatting>
  <conditionalFormatting sqref="E13">
    <cfRule type="expression" dxfId="1" priority="8" stopIfTrue="1">
      <formula>AND(COUNTIF(#REF!,E13)&gt;1,NOT(ISBLANK(E13)))</formula>
    </cfRule>
  </conditionalFormatting>
  <conditionalFormatting sqref="B22">
    <cfRule type="expression" dxfId="1" priority="3" stopIfTrue="1">
      <formula>AND(COUNTIF($E$132:$E$179,B22)+COUNTIF($E$204:$E$225,B22)+COUNTIF($E$197:$E$200,B22)&gt;1,NOT(ISBLANK(B22)))</formula>
    </cfRule>
  </conditionalFormatting>
  <conditionalFormatting sqref="E22">
    <cfRule type="expression" dxfId="1" priority="2" stopIfTrue="1">
      <formula>AND(COUNTIF(#REF!,E22)+COUNTIF(#REF!,E22)+COUNTIF(#REF!,E22)&gt;1,NOT(ISBLANK(E22)))</formula>
    </cfRule>
  </conditionalFormatting>
  <conditionalFormatting sqref="F22">
    <cfRule type="expression" dxfId="1" priority="1" stopIfTrue="1">
      <formula>AND(COUNTIF($E$125:$E$172,F22)+COUNTIF($E$197:$E$218,F22)+COUNTIF($E$190:$E$193,F22)&gt;1,NOT(ISBLANK(F22)))</formula>
    </cfRule>
  </conditionalFormatting>
  <conditionalFormatting sqref="B14:J15 M14:O15">
    <cfRule type="expression" dxfId="1" priority="7" stopIfTrue="1">
      <formula>AND(COUNTIF(#REF!,B14)&gt;1,NOT(ISBLANK(B14)))</formula>
    </cfRule>
  </conditionalFormatting>
  <pageMargins left="0.75" right="0.75" top="1" bottom="1" header="0.5" footer="0.5"/>
  <headerFooter/>
  <ignoredErrors>
    <ignoredError sqref="G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14" sqref="C14"/>
    </sheetView>
  </sheetViews>
  <sheetFormatPr defaultColWidth="9" defaultRowHeight="13.5" outlineLevelCol="4"/>
  <cols>
    <col min="1" max="5" width="26.125" customWidth="1"/>
  </cols>
  <sheetData>
    <row r="1" ht="33" customHeight="1" spans="1:5">
      <c r="A1" s="1" t="s">
        <v>141</v>
      </c>
      <c r="B1" s="2"/>
      <c r="C1" s="2"/>
      <c r="D1" s="2"/>
      <c r="E1" s="2"/>
    </row>
    <row r="2" ht="53" customHeight="1" spans="1:5">
      <c r="A2" s="3" t="s">
        <v>142</v>
      </c>
      <c r="B2" s="4"/>
      <c r="C2" s="4"/>
      <c r="D2" s="4"/>
      <c r="E2" s="4"/>
    </row>
    <row r="3" ht="30" hidden="1" customHeight="1" spans="1:5">
      <c r="A3" s="5" t="s">
        <v>143</v>
      </c>
      <c r="B3" s="6"/>
      <c r="C3" s="6"/>
      <c r="D3" s="6" t="s">
        <v>144</v>
      </c>
      <c r="E3" s="6"/>
    </row>
    <row r="4" ht="24" customHeight="1" spans="1:5">
      <c r="A4" s="7" t="s">
        <v>145</v>
      </c>
      <c r="B4" s="7" t="s">
        <v>146</v>
      </c>
      <c r="C4" s="7"/>
      <c r="D4" s="7"/>
      <c r="E4" s="7"/>
    </row>
    <row r="5" ht="24" customHeight="1" spans="1:5">
      <c r="A5" s="7"/>
      <c r="B5" s="7" t="s">
        <v>147</v>
      </c>
      <c r="C5" s="7" t="s">
        <v>148</v>
      </c>
      <c r="D5" s="7" t="s">
        <v>149</v>
      </c>
      <c r="E5" s="8" t="s">
        <v>150</v>
      </c>
    </row>
    <row r="6" ht="24" customHeight="1" spans="1:5">
      <c r="A6" s="7"/>
      <c r="B6" s="7"/>
      <c r="C6" s="7"/>
      <c r="D6" s="7"/>
      <c r="E6" s="9"/>
    </row>
    <row r="7" ht="24" customHeight="1" spans="1:5">
      <c r="A7" s="9" t="s">
        <v>151</v>
      </c>
      <c r="B7" s="10" t="e">
        <f>COUNTIFS(#REF!,LEFT(A7,2)&amp;"*")</f>
        <v>#REF!</v>
      </c>
      <c r="C7" s="10" t="e">
        <f>SUMIFS(#REF!,#REF!,LEFT($A7,2)&amp;"*")</f>
        <v>#REF!</v>
      </c>
      <c r="D7" s="10" t="e">
        <f>SUMIFS(#REF!,#REF!,LEFT($A7,2)&amp;"*")</f>
        <v>#REF!</v>
      </c>
      <c r="E7" s="10" t="e">
        <f>SUMIFS(#REF!,#REF!,LEFT($A7,2)&amp;"*")</f>
        <v>#REF!</v>
      </c>
    </row>
    <row r="8" ht="24" customHeight="1" spans="1:5">
      <c r="A8" s="9" t="s">
        <v>152</v>
      </c>
      <c r="B8" s="10" t="e">
        <f>COUNTIFS(#REF!,LEFT(A8,2)&amp;"*")</f>
        <v>#REF!</v>
      </c>
      <c r="C8" s="10" t="e">
        <f>SUMIFS(#REF!,#REF!,LEFT($A8,2)&amp;"*")</f>
        <v>#REF!</v>
      </c>
      <c r="D8" s="10" t="e">
        <f>SUMIFS(#REF!,#REF!,LEFT($A8,2)&amp;"*")</f>
        <v>#REF!</v>
      </c>
      <c r="E8" s="10" t="e">
        <f>SUMIFS(#REF!,#REF!,LEFT($A8,2)&amp;"*")</f>
        <v>#REF!</v>
      </c>
    </row>
    <row r="9" ht="24" customHeight="1" spans="1:5">
      <c r="A9" s="9" t="s">
        <v>153</v>
      </c>
      <c r="B9" s="10" t="e">
        <f>COUNTIFS(#REF!,LEFT(A9,2)&amp;"*")</f>
        <v>#REF!</v>
      </c>
      <c r="C9" s="10" t="e">
        <f>SUMIFS(#REF!,#REF!,LEFT($A9,2)&amp;"*")</f>
        <v>#REF!</v>
      </c>
      <c r="D9" s="10" t="e">
        <f>SUMIFS(#REF!,#REF!,LEFT($A9,2)&amp;"*")</f>
        <v>#REF!</v>
      </c>
      <c r="E9" s="10" t="e">
        <f>SUMIFS(#REF!,#REF!,LEFT($A9,2)&amp;"*")</f>
        <v>#REF!</v>
      </c>
    </row>
    <row r="10" ht="24" customHeight="1" spans="1:5">
      <c r="A10" s="9" t="s">
        <v>154</v>
      </c>
      <c r="B10" s="10" t="e">
        <f>COUNTIFS(#REF!,LEFT(A10,2)&amp;"*")</f>
        <v>#REF!</v>
      </c>
      <c r="C10" s="10" t="e">
        <f>SUMIFS(#REF!,#REF!,LEFT($A10,2)&amp;"*")</f>
        <v>#REF!</v>
      </c>
      <c r="D10" s="10" t="e">
        <f>SUMIFS(#REF!,#REF!,LEFT($A10,2)&amp;"*")</f>
        <v>#REF!</v>
      </c>
      <c r="E10" s="10" t="e">
        <f>SUMIFS(#REF!,#REF!,LEFT($A10,2)&amp;"*")</f>
        <v>#REF!</v>
      </c>
    </row>
    <row r="11" ht="24" customHeight="1" spans="1:5">
      <c r="A11" s="9" t="s">
        <v>155</v>
      </c>
      <c r="B11" s="10" t="e">
        <f>COUNTIFS(#REF!,LEFT(A11,2)&amp;"*")</f>
        <v>#REF!</v>
      </c>
      <c r="C11" s="10" t="e">
        <f>SUMIFS(#REF!,#REF!,LEFT($A11,2)&amp;"*")</f>
        <v>#REF!</v>
      </c>
      <c r="D11" s="10" t="e">
        <f>SUMIFS(#REF!,#REF!,LEFT($A11,2)&amp;"*")</f>
        <v>#REF!</v>
      </c>
      <c r="E11" s="10" t="e">
        <f>SUMIFS(#REF!,#REF!,LEFT($A11,2)&amp;"*")</f>
        <v>#REF!</v>
      </c>
    </row>
    <row r="12" ht="24" customHeight="1" spans="1:5">
      <c r="A12" s="9" t="s">
        <v>156</v>
      </c>
      <c r="B12" s="10" t="e">
        <f>COUNTIFS(#REF!,LEFT(A12,2)&amp;"*")</f>
        <v>#REF!</v>
      </c>
      <c r="C12" s="10" t="e">
        <f>SUMIFS(#REF!,#REF!,LEFT($A12,2)&amp;"*")</f>
        <v>#REF!</v>
      </c>
      <c r="D12" s="10" t="e">
        <f>SUMIFS(#REF!,#REF!,LEFT($A12,2)&amp;"*")</f>
        <v>#REF!</v>
      </c>
      <c r="E12" s="10" t="e">
        <f>SUMIFS(#REF!,#REF!,LEFT($A12,2)&amp;"*")</f>
        <v>#REF!</v>
      </c>
    </row>
    <row r="13" ht="24" customHeight="1" spans="1:5">
      <c r="A13" s="9" t="s">
        <v>157</v>
      </c>
      <c r="B13" s="10" t="e">
        <f>COUNTIFS(#REF!,LEFT(A13,2)&amp;"*")</f>
        <v>#REF!</v>
      </c>
      <c r="C13" s="10" t="e">
        <f>SUMIFS(#REF!,#REF!,LEFT($A13,2)&amp;"*")</f>
        <v>#REF!</v>
      </c>
      <c r="D13" s="10" t="e">
        <f>SUMIFS(#REF!,#REF!,LEFT($A13,2)&amp;"*")</f>
        <v>#REF!</v>
      </c>
      <c r="E13" s="10" t="e">
        <f>SUMIFS(#REF!,#REF!,LEFT($A13,2)&amp;"*")</f>
        <v>#REF!</v>
      </c>
    </row>
    <row r="14" ht="24" customHeight="1" spans="1:5">
      <c r="A14" s="9" t="s">
        <v>158</v>
      </c>
      <c r="B14" s="10" t="e">
        <f>COUNTIFS(#REF!,LEFT(A14,2)&amp;"*")</f>
        <v>#REF!</v>
      </c>
      <c r="C14" s="10" t="e">
        <f>SUMIFS(#REF!,#REF!,LEFT($A14,2)&amp;"*")</f>
        <v>#REF!</v>
      </c>
      <c r="D14" s="10" t="e">
        <f>SUMIFS(#REF!,#REF!,LEFT($A14,2)&amp;"*")</f>
        <v>#REF!</v>
      </c>
      <c r="E14" s="10" t="e">
        <f>SUMIFS(#REF!,#REF!,LEFT($A14,2)&amp;"*")</f>
        <v>#REF!</v>
      </c>
    </row>
    <row r="15" ht="24" customHeight="1" spans="1:5">
      <c r="A15" s="9" t="s">
        <v>159</v>
      </c>
      <c r="B15" s="10" t="e">
        <f>COUNTIFS(#REF!,LEFT(A15,2)&amp;"*")</f>
        <v>#REF!</v>
      </c>
      <c r="C15" s="10" t="e">
        <f>SUMIFS(#REF!,#REF!,LEFT($A15,2)&amp;"*")</f>
        <v>#REF!</v>
      </c>
      <c r="D15" s="10" t="e">
        <f>SUMIFS(#REF!,#REF!,LEFT($A15,2)&amp;"*")</f>
        <v>#REF!</v>
      </c>
      <c r="E15" s="10" t="e">
        <f>SUMIFS(#REF!,#REF!,LEFT($A15,2)&amp;"*")</f>
        <v>#REF!</v>
      </c>
    </row>
    <row r="16" ht="24" customHeight="1" spans="1:5">
      <c r="A16" s="9" t="s">
        <v>160</v>
      </c>
      <c r="B16" s="10" t="e">
        <f>COUNTIFS(#REF!,LEFT(A16,2)&amp;"*")</f>
        <v>#REF!</v>
      </c>
      <c r="C16" s="10" t="e">
        <f>SUMIFS(#REF!,#REF!,LEFT($A16,2)&amp;"*")</f>
        <v>#REF!</v>
      </c>
      <c r="D16" s="10" t="e">
        <f>SUMIFS(#REF!,#REF!,LEFT($A16,2)&amp;"*")</f>
        <v>#REF!</v>
      </c>
      <c r="E16" s="10" t="e">
        <f>SUMIFS(#REF!,#REF!,LEFT($A16,2)&amp;"*")</f>
        <v>#REF!</v>
      </c>
    </row>
    <row r="17" ht="24" customHeight="1" spans="1:5">
      <c r="A17" s="9" t="s">
        <v>139</v>
      </c>
      <c r="B17" s="10" t="e">
        <f>COUNTIFS(#REF!,LEFT(A17,2)&amp;"*")</f>
        <v>#REF!</v>
      </c>
      <c r="C17" s="10" t="e">
        <f>SUMIFS(#REF!,#REF!,LEFT($A17,2)&amp;"*")</f>
        <v>#REF!</v>
      </c>
      <c r="D17" s="10" t="e">
        <f>SUMIFS(#REF!,#REF!,LEFT($A17,2)&amp;"*")</f>
        <v>#REF!</v>
      </c>
      <c r="E17" s="10" t="e">
        <f>SUMIFS(#REF!,#REF!,LEFT($A17,2)&amp;"*")</f>
        <v>#REF!</v>
      </c>
    </row>
    <row r="18" ht="24" customHeight="1" spans="1:5">
      <c r="A18" s="9" t="s">
        <v>140</v>
      </c>
      <c r="B18" s="9" t="e">
        <f>SUM(B7:B17)</f>
        <v>#REF!</v>
      </c>
      <c r="C18" s="9" t="e">
        <f>SUM(C7:C17)</f>
        <v>#REF!</v>
      </c>
      <c r="D18" s="9" t="e">
        <f>SUM(D7:D17)</f>
        <v>#REF!</v>
      </c>
      <c r="E18" s="9" t="e">
        <f>SUM(E7:E17)</f>
        <v>#REF!</v>
      </c>
    </row>
  </sheetData>
  <mergeCells count="7">
    <mergeCell ref="A2:E2"/>
    <mergeCell ref="B4:E4"/>
    <mergeCell ref="A4:A6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 (2)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姜成哲</cp:lastModifiedBy>
  <dcterms:created xsi:type="dcterms:W3CDTF">2025-03-10T01:36:00Z</dcterms:created>
  <dcterms:modified xsi:type="dcterms:W3CDTF">2025-03-17T09:00:53Z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9DA5F5EAB3904A2D81AA44869C130729</vt:lpwstr>
  </property>
  <property fmtid="{D5CDD505-2E9C-101B-9397-08002B2CF9AE}" pid="3" name="KSOProductBuildVer">
    <vt:lpwstr>2052-12.1.0.19302</vt:lpwstr>
  </property>
</Properties>
</file>