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2明细表 (2)" sheetId="3" r:id="rId1"/>
    <sheet name="附件1汇总表" sheetId="2" r:id="rId2"/>
  </sheets>
  <definedNames>
    <definedName name="_xlnm._FilterDatabase" localSheetId="0" hidden="1">'附件2明细表 (2)'!$A$4:$R$66</definedName>
  </definedNames>
  <calcPr calcId="144525"/>
</workbook>
</file>

<file path=xl/sharedStrings.xml><?xml version="1.0" encoding="utf-8"?>
<sst xmlns="http://schemas.openxmlformats.org/spreadsheetml/2006/main" count="654" uniqueCount="279">
  <si>
    <t>附件2</t>
  </si>
  <si>
    <t>潘集区2026年度常态化帮扶资金项目增库明细表</t>
  </si>
  <si>
    <t>单位：万元、户、人</t>
  </si>
  <si>
    <t>序号</t>
  </si>
  <si>
    <t>项目名称</t>
  </si>
  <si>
    <t>建设性质</t>
  </si>
  <si>
    <t>单位和责任人</t>
  </si>
  <si>
    <t>实施
地点</t>
  </si>
  <si>
    <t>建设内容及规模</t>
  </si>
  <si>
    <t>总投资</t>
  </si>
  <si>
    <t>帮扶资金</t>
  </si>
  <si>
    <t>行业资金</t>
  </si>
  <si>
    <t>其他资金</t>
  </si>
  <si>
    <t>绩效目标</t>
  </si>
  <si>
    <t>联农带农机制</t>
  </si>
  <si>
    <t>受益 户数</t>
  </si>
  <si>
    <t>受益 人数</t>
  </si>
  <si>
    <t>实施
年度</t>
  </si>
  <si>
    <t>项目类别</t>
  </si>
  <si>
    <t>主管部门</t>
  </si>
  <si>
    <t>备注</t>
  </si>
  <si>
    <t>潘集区高皇镇龙窝村育秧工厂附属配套设施建设项目</t>
  </si>
  <si>
    <t>新建</t>
  </si>
  <si>
    <t>高皇镇人民政府
张国云</t>
  </si>
  <si>
    <t>龙窝村</t>
  </si>
  <si>
    <r>
      <rPr>
        <sz val="10"/>
        <color rgb="FF000000"/>
        <rFont val="仿宋"/>
        <charset val="134"/>
      </rPr>
      <t>新建晾晒场地750</t>
    </r>
    <r>
      <rPr>
        <sz val="10"/>
        <color indexed="8"/>
        <rFont val="仿宋"/>
        <charset val="134"/>
      </rPr>
      <t>㎡</t>
    </r>
    <r>
      <rPr>
        <sz val="10"/>
        <color theme="1"/>
        <rFont val="仿宋"/>
        <charset val="134"/>
      </rPr>
      <t>，厚18公分，C30砼面层，10公分碎石垫层。</t>
    </r>
  </si>
  <si>
    <t>新建晾晒场750㎡，验收合格率100%</t>
  </si>
  <si>
    <t>完善育秧工厂附属设施，通过机械化、规模化育苗，为农户提供水稻秧苗便利。</t>
  </si>
  <si>
    <t>2026年</t>
  </si>
  <si>
    <t>基础设施</t>
  </si>
  <si>
    <t>区农业农村局</t>
  </si>
  <si>
    <t>潘集区夹沟镇鸽笼村鸽笼庄内下水道建设工程项目</t>
  </si>
  <si>
    <t>夹沟镇人民政府
李严训</t>
  </si>
  <si>
    <t>鸽笼村</t>
  </si>
  <si>
    <t>砖砌加盖板1米宽*1.2米高*400米长庄内污水排放渠，含10公分C15垫层，估算650/米含服务费。</t>
  </si>
  <si>
    <t>砖砌加盖板1米宽*1.2米高*400米长庄内污水排水渠，含10公分C15垫层，估算650/米含服务费，验收合格率100%</t>
  </si>
  <si>
    <t>改善基础生产设施，方便群众日常生产生活。</t>
  </si>
  <si>
    <t>潘集区夹沟镇王咀村近况路西侧排水沟项目</t>
  </si>
  <si>
    <t>王咀村</t>
  </si>
  <si>
    <t>长1056米*宽2米/2112平方米的C30商品混凝土</t>
  </si>
  <si>
    <t>新建排水沟长1056米，验收合格率100%</t>
  </si>
  <si>
    <t>潘集区贺疃镇古路岗村蔡湖主干路下水道项目</t>
  </si>
  <si>
    <t>贺疃镇人民政府
程  屹</t>
  </si>
  <si>
    <t>古路岗村</t>
  </si>
  <si>
    <t>新建涵管下水道长420米，0.5米*0.6米、盖板下水道。</t>
  </si>
  <si>
    <t>改善道路积水420米，验收合格率100%。</t>
  </si>
  <si>
    <t>方便群众生产生活</t>
  </si>
  <si>
    <t>潘集区贺疃振朱集村朱集东站1号渠建设项目</t>
  </si>
  <si>
    <t>朱集村</t>
  </si>
  <si>
    <t>砖砌渠长900米，1.5*1.5米，截水阀2个，桥1座。</t>
  </si>
  <si>
    <t>砖砌渠长900米，1.5*1.5米，截水阀2个，验收合格率100%。</t>
  </si>
  <si>
    <t>潘集区贺疃振朱集村朱集东站1号渠支渠建设项目</t>
  </si>
  <si>
    <t>朱集东站1号渠支渠长198米1*1.2米，截水阀3个，桥1座。</t>
  </si>
  <si>
    <t>支渠长198米1*1.2米，截水阀3个，桥1座，验收合格率100%。</t>
  </si>
  <si>
    <t>潘集区平圩镇平圩村钟郢片矩形渠建设项目</t>
  </si>
  <si>
    <t>平圩镇人民政府
胡晨鑫</t>
  </si>
  <si>
    <t>平圩村</t>
  </si>
  <si>
    <t>新建水渠长420米，宽1米，深1米矩形渠，加预制盖板</t>
  </si>
  <si>
    <t>新建水渠长420米，验收合格率100%</t>
  </si>
  <si>
    <t>改善群众生产生活。</t>
  </si>
  <si>
    <t>潘集区平圩镇平圩村沟东片矩形渠建设项目</t>
  </si>
  <si>
    <t>平圩镇人民政府
陈  韬</t>
  </si>
  <si>
    <t>新建长210米，宽0.5米，深0.6米矩形渠，预制盖板</t>
  </si>
  <si>
    <t>新建长矩形渠210米，验收合格率100%</t>
  </si>
  <si>
    <t>改善群众生产生活</t>
  </si>
  <si>
    <t>农业农村局</t>
  </si>
  <si>
    <t>潘集区平圩镇新淮村生产渠建设项目</t>
  </si>
  <si>
    <t>新淮村</t>
  </si>
  <si>
    <t>新建长600米、高1米、宽1米生产渠</t>
  </si>
  <si>
    <t>新建长600米，验收率合格100%</t>
  </si>
  <si>
    <t>潘集区平圩镇桥东村邵湖西中心渠项目</t>
  </si>
  <si>
    <t>桥东村</t>
  </si>
  <si>
    <t>修建长200米，宽1米，深1.2米</t>
  </si>
  <si>
    <t>潘集区平圩镇店集村农田灌溉渠项目（平圩主渠至淮潘路）</t>
  </si>
  <si>
    <t>店集村</t>
  </si>
  <si>
    <t>砖砌矩形渠，修建长624米，宽1米，深1.5米</t>
  </si>
  <si>
    <t>修建长624米，宽1米，深1.5米，验收合格率100%。</t>
  </si>
  <si>
    <t>潘集区架河镇新圩村18—20组水渠建设项目</t>
  </si>
  <si>
    <t>架河镇人民政府
韩  磊</t>
  </si>
  <si>
    <t>新圩村</t>
  </si>
  <si>
    <t>矩形渠,长400米，宽1米，深1米。</t>
  </si>
  <si>
    <t>新建矩形渠长400米，验收合格率100%。</t>
  </si>
  <si>
    <t>改善基础设施，促进农业增收。</t>
  </si>
  <si>
    <t>潘集区架河镇许家岗生态园渠项目</t>
  </si>
  <si>
    <t>小郢村</t>
  </si>
  <si>
    <t>长800米，宽0.8米，深1米，矩形渠。</t>
  </si>
  <si>
    <t>新建矩形渠长800米，验收合格率100%。</t>
  </si>
  <si>
    <t>潘集区架河镇淮北村李岗渠建设项目</t>
  </si>
  <si>
    <t>淮北村</t>
  </si>
  <si>
    <t>矩形渠，长750米，宽1.4米，深1.5米。</t>
  </si>
  <si>
    <t>新建矩形渠长750米，验收合格率100%。</t>
  </si>
  <si>
    <t>潘集区古沟回族乡太平村双寺太九路至淮潘公路路西渠建设项目</t>
  </si>
  <si>
    <t>古沟回族乡人民政府   郑亚婷</t>
  </si>
  <si>
    <t>太平村</t>
  </si>
  <si>
    <t>新建渠长1100米，宽1米；深1米</t>
  </si>
  <si>
    <t>新建渠长1100米，验收合格率100%</t>
  </si>
  <si>
    <t>改善群众生产生活条件</t>
  </si>
  <si>
    <t>潘集区古沟回族乡聂圩村聂圩二队灌溉渠建设项目</t>
  </si>
  <si>
    <t>聂圩村</t>
  </si>
  <si>
    <t>新建矩形（浇盖）渠长520米，宽1米，深1米</t>
  </si>
  <si>
    <t>新建矩形渠520米，项目验收合格率100%</t>
  </si>
  <si>
    <t>改善农户种粮环境。</t>
  </si>
  <si>
    <t>潘集区古沟回族乡高湖村高湖组砖砌生产渠建设项目</t>
  </si>
  <si>
    <t>高湖村</t>
  </si>
  <si>
    <t>长450米，宽1米，深1米砖砌生产渠。</t>
  </si>
  <si>
    <t>新建渠长450米，验收合格率100%</t>
  </si>
  <si>
    <t>潘集区祁集镇许大沟陈郢段人居环境提升工程</t>
  </si>
  <si>
    <t>祁集镇人民政府 
陈  茂</t>
  </si>
  <si>
    <t>陈郢村</t>
  </si>
  <si>
    <t>清理长550米、均宽12米、深1.2米的水沟并回填硬化。新建长550米，双侧砼护坡，单侧坡长2.5米。</t>
  </si>
  <si>
    <t>清淤效果显著，新建护坡550米，验收合格率100%</t>
  </si>
  <si>
    <t>改善群众生产生活环境</t>
  </si>
  <si>
    <t>潘集区芦集镇李盟村张庄北渠建设项目</t>
  </si>
  <si>
    <t>芦集镇人民政府
李  浩</t>
  </si>
  <si>
    <t>李盟村</t>
  </si>
  <si>
    <t>新建0.8*1m矩形渠780米。</t>
  </si>
  <si>
    <t>改善灌溉面积500亩，工程验收合格率100%</t>
  </si>
  <si>
    <t>通过改善灌溉面积，保障群众农业增收。</t>
  </si>
  <si>
    <t>潘集区芦集镇董圩社区桥梁建设项目</t>
  </si>
  <si>
    <t>董圩社区</t>
  </si>
  <si>
    <t>新建2座平板桥，4.5*7.5米，单孔；新建1座平板桥，5.5*10米，两孔。</t>
  </si>
  <si>
    <t>新建桥3座，工程验收合格率100%。</t>
  </si>
  <si>
    <t>通过改善基础设施，方便群众生产生活。</t>
  </si>
  <si>
    <t>潘集区芦集镇梁庙胡楼渠建设项目</t>
  </si>
  <si>
    <t>梁庙村</t>
  </si>
  <si>
    <t>长500米，宽0.8米，矩形渠</t>
  </si>
  <si>
    <t>新建500米渠，工程验收合格率100%。</t>
  </si>
  <si>
    <t>潘集区芦集镇荣庄社区中心路下水道建设项目</t>
  </si>
  <si>
    <t>荣庄社区</t>
  </si>
  <si>
    <t>新建长900米0.8*1m带盖板下水道。</t>
  </si>
  <si>
    <t>新建带盖板下水道900米，验收合格率100%。</t>
  </si>
  <si>
    <t>潘集区田集街道杨集社区扩建排灌站项目</t>
  </si>
  <si>
    <t>田集街道办事处
权循哲</t>
  </si>
  <si>
    <t>杨集社区</t>
  </si>
  <si>
    <t>购置2台37KW潜水泵、配电设施一套，变压器1台（100瓦）高压线路（1200米），修建生产桥等配套设施</t>
  </si>
  <si>
    <t>改善浇灌面积1000亩，验收合格率100%。</t>
  </si>
  <si>
    <t>潘集区田集街道杨圩社区铁路桥西水渠项目</t>
  </si>
  <si>
    <t>杨圩社区</t>
  </si>
  <si>
    <t>新建长400米宽1.5米深1.2米矩形渠</t>
  </si>
  <si>
    <t>建成矩形渠400米，项目验收合格率100%</t>
  </si>
  <si>
    <t>潘集区田集街道瓜元社区新建东马家矩形渠项目</t>
  </si>
  <si>
    <t>瓜元社区</t>
  </si>
  <si>
    <t>新建长850米宽1.5米深1.5米矩形渠，桥2座</t>
  </si>
  <si>
    <t>建成矩形渠850米，项目验收合格率100%</t>
  </si>
  <si>
    <t>潘集区田集街道刘圩社区西涧沟渠水渠项目</t>
  </si>
  <si>
    <t>刘圩社区</t>
  </si>
  <si>
    <t>新建矩形渠长360米宽1.5米深度1.5米</t>
  </si>
  <si>
    <t>建成矩形渠项目验收合格格率100%。</t>
  </si>
  <si>
    <t>潘集区田集街道刘圩社区方沟渠水渠项目</t>
  </si>
  <si>
    <t>新建矩形渠长400米宽0.8米深度1米</t>
  </si>
  <si>
    <t>潘集区田集街道杨田社区徐圩灌溉渠建设项目</t>
  </si>
  <si>
    <t>杨田社区</t>
  </si>
  <si>
    <t>新建长895米宽0.8米深0.8米矩形渠</t>
  </si>
  <si>
    <t>建成矩形渠895米，项目验收合格率100%</t>
  </si>
  <si>
    <t>潘集区田集街道杨田社区刘庄灌溉渠建设项目</t>
  </si>
  <si>
    <t>新建长850米宽0.6米深0.8米矩形渠</t>
  </si>
  <si>
    <t>潘集区田集街道潘庄社区沟东居民组矩形渠建设项目</t>
  </si>
  <si>
    <t>潘庄社区</t>
  </si>
  <si>
    <t>新建长400米宽1.5米高1.2米东西矩形水渠</t>
  </si>
  <si>
    <t>建成水渠400米，项目验收合格率100%</t>
  </si>
  <si>
    <t>潘集区田集街道朱圩社区矩型渠建设项目</t>
  </si>
  <si>
    <t>朱圩社区</t>
  </si>
  <si>
    <t>新建长520米宽1米深1米矩形渠</t>
  </si>
  <si>
    <t>建成矩型渠520米，项目验收合格率100%</t>
  </si>
  <si>
    <t>潘集区田集街道杨转塘社区新建排灌站项目</t>
  </si>
  <si>
    <t>转塘社区</t>
  </si>
  <si>
    <t>新建泵站房屋，配套40kw水泵两台，拦水坝两处，及高压线路等配套设施</t>
  </si>
  <si>
    <t>建成泵房及配套，项目验收合格率100%</t>
  </si>
  <si>
    <t>改善群众农业生产</t>
  </si>
  <si>
    <t>产业帮扶</t>
  </si>
  <si>
    <t>潘集区田集街道杨田社区蔬菜大棚建设项目</t>
  </si>
  <si>
    <t>新建钢结构大棚50亩及配套设施</t>
  </si>
  <si>
    <t>租赁或自营:增加村集体经济收入不低于批复价的4%。</t>
  </si>
  <si>
    <t>通过租赁等形式带动群众和脱贫户增收，同时增加村集体收入。</t>
  </si>
  <si>
    <t>潘集区田集街道刘圩社区农资租赁存放仓库</t>
  </si>
  <si>
    <t>新建占地3000平方仓库及配套设施</t>
  </si>
  <si>
    <t>租赁经营：每年增加村集体收入不少于本金的4%</t>
  </si>
  <si>
    <t>通过租赁形式带动增收，同时增加村集体收入</t>
  </si>
  <si>
    <t>潘集区田集街道朱圩社区仓储项目</t>
  </si>
  <si>
    <t>新建仓储200平方</t>
  </si>
  <si>
    <t>租赁经营：每年增加村集体收入不少于本金的4%。</t>
  </si>
  <si>
    <t>潘集区田集街道杨转塘社区养鹅大棚新建项目</t>
  </si>
  <si>
    <t>新建鹅棚2000平方及水电等配套设施</t>
  </si>
  <si>
    <t>租赁经营：每年增加村集体收入不低于本金4%。</t>
  </si>
  <si>
    <t>潘集区田集街道杨转塘社区肉牛养殖项目</t>
  </si>
  <si>
    <t>新建养牛棚700平方及水电等配套设施</t>
  </si>
  <si>
    <t>潘集区平圩镇淮河湾智慧农业项目</t>
  </si>
  <si>
    <t>新建高标准智能温室，占地面积6亩，完善项目周边配套设施</t>
  </si>
  <si>
    <t>租赁经营：每年增加村集体经济收入不低于实际投入的4%。</t>
  </si>
  <si>
    <t>产业发展：通过租赁经营，增加村集体经济收入，以务工带动农户增收。</t>
  </si>
  <si>
    <t>潘集区平圩镇淮河湾农民实训基地项目</t>
  </si>
  <si>
    <t>改造提升原有建筑，对屋面、地面、墙体、门窗、水电等基础改造及功能区配套建设</t>
  </si>
  <si>
    <t>潘集区平圩镇刘余村乡村民宿项目</t>
  </si>
  <si>
    <t>平圩镇</t>
  </si>
  <si>
    <t>房屋改造15间客房，水电改造、室内装修、卫生间、公共区域改造等），及配套设施等</t>
  </si>
  <si>
    <t>产业发展：通过增加村集体经济收入，以临时务工，带动脱贫户、农户增收</t>
  </si>
  <si>
    <t>潘集区平圩镇种鸡场改造提升项目</t>
  </si>
  <si>
    <t>加固及改造原鸡舍2650平方，新建钢结构养殖棚1000平方，新建进场道路1800平方，购置安装饲料、饮水供应系统、粪污处理设备及肉牛养殖相关配套设施</t>
  </si>
  <si>
    <t>潘集区平圩镇平圩村鸡场路建设项目</t>
  </si>
  <si>
    <t>新建道路长850米，面积3500平方，厚0.18米，C30砼道路</t>
  </si>
  <si>
    <t>新建道路长850米，验收合格率100%</t>
  </si>
  <si>
    <t>区交通运输局</t>
  </si>
  <si>
    <t>潘集区平圩镇平圩村引河路建设项目</t>
  </si>
  <si>
    <t>新建道路长630米，面积2600平方，厚0.18米，C30砼道路</t>
  </si>
  <si>
    <t>新建道路长630米，验收合格率100%</t>
  </si>
  <si>
    <t>潘集区平圩镇刘余村余刘水泥建设项目</t>
  </si>
  <si>
    <t>刘余村</t>
  </si>
  <si>
    <t>修建长719米，厚0.18米，C30砼路面：其中一段长194米，宽4米；二段长315米，宽3.5米；三段长210米，宽4米</t>
  </si>
  <si>
    <t>新建道路长719米，验收合格率100%</t>
  </si>
  <si>
    <t>潘集区平圩镇李圩村中沟东西水泥路建设项目</t>
  </si>
  <si>
    <t>李圩村</t>
  </si>
  <si>
    <t>长1020米，宽3米，厚0.18米，C30砼道路。</t>
  </si>
  <si>
    <t>新建道路长1020米，验收合格率100％</t>
  </si>
  <si>
    <t>潘集区平圩镇李圩村南湖东西水泥路建设项目</t>
  </si>
  <si>
    <t>长795米，宽3米，厚0.18米，C30砼道路。</t>
  </si>
  <si>
    <t>新建道路长795米，验收合格率100％</t>
  </si>
  <si>
    <t>潘集区古沟回族乡太平村南场路至淮潘公路（白加黑）建设项目</t>
  </si>
  <si>
    <t>长750米，宽3米，厚0.05米沥青路</t>
  </si>
  <si>
    <t>新建道路长750米，验收合格率100%</t>
  </si>
  <si>
    <t>潘集区古沟回族乡蔡庙村前郢庄内路建设项目</t>
  </si>
  <si>
    <t>蔡庙村</t>
  </si>
  <si>
    <t>长2000米，宽3米，厚0.07米沥青路</t>
  </si>
  <si>
    <t>新建道路长2000米，验收合格率100%</t>
  </si>
  <si>
    <t>潘集区古沟回族乡伏龙村洪郢-前郢路建设项目</t>
  </si>
  <si>
    <t>伏龙村</t>
  </si>
  <si>
    <t>长680米，宽3米，厚0.18米C30砼道路</t>
  </si>
  <si>
    <t>新建道路长680米，验收合格率100%</t>
  </si>
  <si>
    <t>潘集区古沟回族乡伏龙村洪郢路建设项目</t>
  </si>
  <si>
    <t>长600米，宽3米，厚0.18米C30砼道路</t>
  </si>
  <si>
    <t>新建道路长600米，验收合格率100%</t>
  </si>
  <si>
    <t>潘集区田集街道杨田社区庄内道路建设项目</t>
  </si>
  <si>
    <t>长904米，宽3米，厚0.18米，C30砼水泥路</t>
  </si>
  <si>
    <t>新建道路长904米，验收合格率100%</t>
  </si>
  <si>
    <t>潘集区田集街道社区庄内沥青道路建设项目</t>
  </si>
  <si>
    <t>新建厚0.07米沥青路5800平方</t>
  </si>
  <si>
    <t>建成5800平方沥青路面，验收合格率100%</t>
  </si>
  <si>
    <t>潘集区田集街道杨田社区梨新道路建设项目</t>
  </si>
  <si>
    <t>长620米，宽3米，厚0.18米，C30砼水泥路</t>
  </si>
  <si>
    <t>新建道路长620米，验收合格率100%</t>
  </si>
  <si>
    <t>潘集区田集街道芦范社区东风小区外南北巷道路建设项目</t>
  </si>
  <si>
    <t>芦范社区</t>
  </si>
  <si>
    <t>新建厚0.15米型号C25砼水泥路3900平方</t>
  </si>
  <si>
    <t>建成道路3900平方，验收合格率100%</t>
  </si>
  <si>
    <t>潘集区田集街道南圩社区主干道路建设项目</t>
  </si>
  <si>
    <t>南圩社区</t>
  </si>
  <si>
    <t>老路拆除，新建长935米米型号C30砼水泥路5200平方</t>
  </si>
  <si>
    <t>建成道路5200平方，验收合格率100%</t>
  </si>
  <si>
    <t>潘集区田集街道南圩社区阴家园路建设项目</t>
  </si>
  <si>
    <t>长1068米，宽3米，厚0.18米，C30砼水泥路</t>
  </si>
  <si>
    <t>新建道路长1068米，验收合格率100%</t>
  </si>
  <si>
    <t>潘集区田集街道朱圩社区新建庄内道路建设项目</t>
  </si>
  <si>
    <t>新建厚0.18米型号C30砼水泥路3000平方</t>
  </si>
  <si>
    <t>建成水泥道路3000平方，验收合格率100%</t>
  </si>
  <si>
    <t>潘集区田集街道杨圩社区南桃园路项目</t>
  </si>
  <si>
    <t>长500米，宽3米，厚0.18米，C30砼水泥路</t>
  </si>
  <si>
    <t>新建道路长500米，验收合格率100%</t>
  </si>
  <si>
    <t>潘集区田集街道刘圩社区齐云山北路项目</t>
  </si>
  <si>
    <t>长290米，宽5米，厚0.18米，C30砼水泥路</t>
  </si>
  <si>
    <t>建成道路长570米，验收合格率100%</t>
  </si>
  <si>
    <t>潘集区田集街道李圩社区西区道路沥青项目</t>
  </si>
  <si>
    <t>李圩社区</t>
  </si>
  <si>
    <t>新建厚0.07米沥青路9200平方</t>
  </si>
  <si>
    <t>建成沥青路8150平方，验收合格率100%</t>
  </si>
  <si>
    <t>潘集区田集街道田集社区东片道路项目</t>
  </si>
  <si>
    <t>田集社区</t>
  </si>
  <si>
    <t>新建厚0.18米C30砼水泥路面3168平方米</t>
  </si>
  <si>
    <t>建成路面3168平方米，验收合格率100%</t>
  </si>
  <si>
    <t>潘集区田集街道田集社区南大路建设项目</t>
  </si>
  <si>
    <t>长629米，宽5米，厚0.18米，C30砼水泥路</t>
  </si>
  <si>
    <t>新建道路长629米，验收合格率100%</t>
  </si>
  <si>
    <t>合计</t>
  </si>
  <si>
    <t>附件1</t>
  </si>
  <si>
    <t xml:space="preserve">潘集区2026年度常态化帮扶资金项目增库统计表
</t>
  </si>
  <si>
    <t>项目类型</t>
  </si>
  <si>
    <t>项目总数</t>
  </si>
  <si>
    <t>资金总额（万元）</t>
  </si>
  <si>
    <t>财政衔接资金（万元）</t>
  </si>
  <si>
    <t>行业资金（万元）</t>
  </si>
  <si>
    <t>其他资金（万元）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</si>
</sst>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41" formatCode="_ * #,##0_ ;_ * \-#,##0_ ;_ * &quot;-&quot;_ ;_ @_ "/>
    <numFmt numFmtId="43" formatCode="_ * #,##0.00_ ;_ * \-#,##0.00_ ;_ * &quot;-&quot;??_ ;_ @_ "/>
    <numFmt numFmtId="177" formatCode="0.0000_ "/>
    <numFmt numFmtId="178" formatCode="0_ "/>
    <numFmt numFmtId="179" formatCode="0_);[Red]\(0\)"/>
  </numFmts>
  <fonts count="4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sz val="14"/>
      <color indexed="8"/>
      <name val="黑体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sz val="14"/>
      <color indexed="8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sz val="24"/>
      <name val="黑体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b/>
      <sz val="14"/>
      <color rgb="FFFF0000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0" fontId="2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7" fillId="16" borderId="10" applyNumberFormat="0" applyAlignment="0" applyProtection="0">
      <alignment vertical="center"/>
    </xf>
    <xf numFmtId="0" fontId="39" fillId="23" borderId="15" applyNumberForma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7" fillId="0" borderId="0"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>
      <alignment vertical="center"/>
    </xf>
    <xf numFmtId="0" fontId="13" fillId="0" borderId="0" xfId="74" applyFont="1" applyFill="1" applyAlignment="1">
      <alignment horizontal="center" vertical="center" wrapText="1"/>
    </xf>
    <xf numFmtId="0" fontId="13" fillId="0" borderId="0" xfId="74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2" xfId="61" applyFont="1" applyFill="1" applyBorder="1" applyAlignment="1">
      <alignment horizontal="center" vertical="center" wrapText="1"/>
    </xf>
    <xf numFmtId="176" fontId="11" fillId="0" borderId="2" xfId="61" applyNumberFormat="1" applyFont="1" applyFill="1" applyBorder="1" applyAlignment="1">
      <alignment horizontal="center" vertical="center" wrapText="1"/>
    </xf>
    <xf numFmtId="0" fontId="13" fillId="0" borderId="2" xfId="35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35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6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6" xfId="6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53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6" xfId="21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72" applyNumberFormat="1" applyFont="1" applyFill="1" applyBorder="1" applyAlignment="1">
      <alignment horizontal="center" vertical="center" wrapText="1"/>
    </xf>
    <xf numFmtId="0" fontId="14" fillId="0" borderId="6" xfId="21" applyNumberFormat="1" applyFont="1" applyFill="1" applyBorder="1" applyAlignment="1" applyProtection="1">
      <alignment horizontal="center" vertical="center" wrapText="1"/>
    </xf>
    <xf numFmtId="0" fontId="14" fillId="0" borderId="2" xfId="70" applyNumberFormat="1" applyFont="1" applyFill="1" applyBorder="1" applyAlignment="1">
      <alignment horizontal="left" vertical="center" wrapText="1"/>
    </xf>
    <xf numFmtId="0" fontId="14" fillId="0" borderId="2" xfId="60" applyFont="1" applyFill="1" applyBorder="1" applyAlignment="1">
      <alignment horizontal="center" vertical="center" wrapText="1"/>
    </xf>
    <xf numFmtId="0" fontId="14" fillId="0" borderId="2" xfId="70" applyNumberFormat="1" applyFont="1" applyFill="1" applyBorder="1" applyAlignment="1">
      <alignment horizontal="center" vertical="center" wrapText="1"/>
    </xf>
    <xf numFmtId="0" fontId="14" fillId="0" borderId="2" xfId="72" applyFont="1" applyFill="1" applyBorder="1" applyAlignment="1">
      <alignment horizontal="left" vertical="center" wrapText="1"/>
    </xf>
    <xf numFmtId="0" fontId="14" fillId="0" borderId="2" xfId="72" applyNumberFormat="1" applyFont="1" applyFill="1" applyBorder="1" applyAlignment="1">
      <alignment horizontal="center" vertical="center" wrapText="1"/>
    </xf>
    <xf numFmtId="0" fontId="19" fillId="0" borderId="2" xfId="64" applyFont="1" applyFill="1" applyBorder="1" applyAlignment="1">
      <alignment horizontal="left" vertical="center" wrapText="1"/>
    </xf>
    <xf numFmtId="0" fontId="14" fillId="0" borderId="2" xfId="68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82" applyFont="1" applyFill="1" applyBorder="1" applyAlignment="1">
      <alignment horizontal="left" vertical="center" wrapText="1"/>
    </xf>
    <xf numFmtId="0" fontId="19" fillId="0" borderId="2" xfId="64" applyFont="1" applyFill="1" applyBorder="1" applyAlignment="1">
      <alignment horizontal="center" vertical="center" wrapText="1"/>
    </xf>
    <xf numFmtId="0" fontId="14" fillId="0" borderId="2" xfId="6" applyFont="1" applyFill="1" applyBorder="1" applyAlignment="1">
      <alignment horizontal="center" vertical="center" wrapText="1"/>
    </xf>
    <xf numFmtId="49" fontId="14" fillId="0" borderId="2" xfId="89" applyNumberFormat="1" applyFont="1" applyFill="1" applyBorder="1" applyAlignment="1">
      <alignment horizontal="left" vertical="center" wrapText="1"/>
    </xf>
    <xf numFmtId="0" fontId="14" fillId="0" borderId="2" xfId="53" applyFont="1" applyFill="1" applyBorder="1" applyAlignment="1">
      <alignment horizontal="left" vertical="center" wrapText="1"/>
    </xf>
    <xf numFmtId="0" fontId="14" fillId="0" borderId="2" xfId="67" applyFont="1" applyFill="1" applyBorder="1" applyAlignment="1">
      <alignment horizontal="center" vertical="center" wrapText="1"/>
    </xf>
    <xf numFmtId="0" fontId="14" fillId="0" borderId="2" xfId="60" applyNumberFormat="1" applyFont="1" applyFill="1" applyBorder="1" applyAlignment="1" applyProtection="1">
      <alignment horizontal="left" vertical="center" wrapText="1"/>
    </xf>
    <xf numFmtId="0" fontId="14" fillId="0" borderId="2" xfId="87" applyNumberFormat="1" applyFont="1" applyFill="1" applyBorder="1" applyAlignment="1">
      <alignment horizontal="center" vertical="center" wrapText="1"/>
    </xf>
    <xf numFmtId="0" fontId="14" fillId="0" borderId="2" xfId="72" applyFont="1" applyFill="1" applyBorder="1" applyAlignment="1">
      <alignment horizontal="center" vertical="center" wrapText="1"/>
    </xf>
    <xf numFmtId="0" fontId="14" fillId="0" borderId="2" xfId="82" applyFont="1" applyFill="1" applyBorder="1" applyAlignment="1">
      <alignment horizontal="center" vertical="center" wrapText="1"/>
    </xf>
    <xf numFmtId="0" fontId="14" fillId="0" borderId="2" xfId="82" applyNumberFormat="1" applyFont="1" applyFill="1" applyBorder="1" applyAlignment="1">
      <alignment horizontal="center" vertical="center" wrapText="1"/>
    </xf>
    <xf numFmtId="0" fontId="13" fillId="0" borderId="2" xfId="82" applyFont="1" applyFill="1" applyBorder="1" applyAlignment="1" applyProtection="1">
      <alignment horizontal="left" vertical="center" wrapText="1"/>
    </xf>
    <xf numFmtId="0" fontId="13" fillId="0" borderId="2" xfId="67" applyFont="1" applyFill="1" applyBorder="1" applyAlignment="1">
      <alignment horizontal="center" vertical="center" wrapText="1"/>
    </xf>
    <xf numFmtId="0" fontId="13" fillId="0" borderId="2" xfId="53" applyFont="1" applyFill="1" applyBorder="1" applyAlignment="1">
      <alignment horizontal="center" vertical="center" wrapText="1"/>
    </xf>
    <xf numFmtId="0" fontId="13" fillId="0" borderId="7" xfId="81" applyFont="1" applyFill="1" applyBorder="1" applyAlignment="1" applyProtection="1">
      <alignment horizontal="left" vertical="center" wrapText="1"/>
    </xf>
    <xf numFmtId="0" fontId="14" fillId="0" borderId="2" xfId="32" applyNumberFormat="1" applyFont="1" applyFill="1" applyBorder="1" applyAlignment="1">
      <alignment horizontal="center" vertical="center" wrapText="1"/>
    </xf>
    <xf numFmtId="0" fontId="14" fillId="0" borderId="2" xfId="70" applyFont="1" applyFill="1" applyBorder="1" applyAlignment="1">
      <alignment horizontal="left" vertical="center" wrapText="1"/>
    </xf>
    <xf numFmtId="49" fontId="14" fillId="0" borderId="2" xfId="32" applyNumberFormat="1" applyFont="1" applyFill="1" applyBorder="1" applyAlignment="1">
      <alignment horizontal="center" vertical="center" wrapText="1"/>
    </xf>
    <xf numFmtId="0" fontId="14" fillId="0" borderId="2" xfId="85" applyFont="1" applyFill="1" applyBorder="1" applyAlignment="1">
      <alignment horizontal="left" vertical="center" wrapText="1"/>
    </xf>
    <xf numFmtId="0" fontId="14" fillId="0" borderId="2" xfId="88" applyFont="1" applyFill="1" applyBorder="1" applyAlignment="1">
      <alignment horizontal="left" vertical="center" wrapText="1"/>
    </xf>
    <xf numFmtId="177" fontId="11" fillId="0" borderId="2" xfId="61" applyNumberFormat="1" applyFont="1" applyFill="1" applyBorder="1" applyAlignment="1">
      <alignment horizontal="center" vertical="center" wrapText="1"/>
    </xf>
    <xf numFmtId="2" fontId="11" fillId="0" borderId="2" xfId="35" applyNumberFormat="1" applyFont="1" applyFill="1" applyBorder="1" applyAlignment="1">
      <alignment horizontal="center" vertical="center" wrapText="1"/>
    </xf>
    <xf numFmtId="49" fontId="11" fillId="0" borderId="2" xfId="61" applyNumberFormat="1" applyFont="1" applyFill="1" applyBorder="1" applyAlignment="1">
      <alignment horizontal="center" vertical="center" wrapText="1"/>
    </xf>
    <xf numFmtId="49" fontId="11" fillId="0" borderId="2" xfId="35" applyNumberFormat="1" applyFont="1" applyFill="1" applyBorder="1" applyAlignment="1">
      <alignment horizontal="center" vertical="center" wrapText="1"/>
    </xf>
    <xf numFmtId="0" fontId="11" fillId="0" borderId="2" xfId="35" applyFont="1" applyFill="1" applyBorder="1" applyAlignment="1">
      <alignment horizontal="center" vertical="center" wrapText="1"/>
    </xf>
    <xf numFmtId="31" fontId="18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4" fillId="0" borderId="2" xfId="35" applyFont="1" applyFill="1" applyBorder="1" applyAlignment="1" applyProtection="1">
      <alignment horizontal="left" vertical="center" wrapText="1"/>
    </xf>
    <xf numFmtId="178" fontId="14" fillId="0" borderId="2" xfId="72" applyNumberFormat="1" applyFont="1" applyFill="1" applyBorder="1" applyAlignment="1">
      <alignment horizontal="center" vertical="center" wrapText="1"/>
    </xf>
    <xf numFmtId="0" fontId="14" fillId="0" borderId="2" xfId="50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179" fontId="14" fillId="0" borderId="2" xfId="71" applyNumberFormat="1" applyFont="1" applyFill="1" applyBorder="1" applyAlignment="1">
      <alignment horizontal="left" vertical="center" wrapText="1"/>
    </xf>
    <xf numFmtId="0" fontId="13" fillId="0" borderId="2" xfId="81" applyFont="1" applyFill="1" applyBorder="1" applyAlignment="1" applyProtection="1">
      <alignment horizontal="left" vertical="center" wrapText="1"/>
    </xf>
    <xf numFmtId="0" fontId="13" fillId="0" borderId="2" xfId="70" applyFont="1" applyFill="1" applyBorder="1" applyAlignment="1">
      <alignment horizontal="center" vertical="center" wrapText="1"/>
    </xf>
    <xf numFmtId="0" fontId="14" fillId="0" borderId="2" xfId="70" applyFont="1" applyFill="1" applyBorder="1" applyAlignment="1">
      <alignment horizontal="center" vertical="center" wrapText="1"/>
    </xf>
    <xf numFmtId="0" fontId="14" fillId="0" borderId="2" xfId="73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5" fillId="0" borderId="2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</cellXfs>
  <cellStyles count="93">
    <cellStyle name="常规" xfId="0" builtinId="0"/>
    <cellStyle name="常规 10 2 2 11 5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0 2 2 1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3 65 2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常规 5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强调文字颜色 2" xfId="31" builtinId="33"/>
    <cellStyle name="常规_附件1-5 2 3 2" xfId="32"/>
    <cellStyle name="20% - 强调文字颜色 6" xfId="33" builtinId="50"/>
    <cellStyle name="链接单元格" xfId="34" builtinId="24"/>
    <cellStyle name="常规 2 13" xfId="35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99" xfId="47"/>
    <cellStyle name="强调文字颜色 4" xfId="48" builtinId="41"/>
    <cellStyle name="20% - 强调文字颜色 4" xfId="49" builtinId="42"/>
    <cellStyle name="常规 2 13 10 2" xfId="50"/>
    <cellStyle name="40% - 强调文字颜色 4" xfId="51" builtinId="43"/>
    <cellStyle name="强调文字颜色 5" xfId="52" builtinId="45"/>
    <cellStyle name="常规 116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87" xfId="58"/>
    <cellStyle name="60% - 强调文字颜色 6" xfId="59" builtinId="52"/>
    <cellStyle name="常规 10 2 2" xfId="60"/>
    <cellStyle name="常规_附件1-5 2" xfId="61"/>
    <cellStyle name="常规_Sheet1" xfId="62"/>
    <cellStyle name="常规 2 2 2 4 3 2" xfId="63"/>
    <cellStyle name="常规 2" xfId="64"/>
    <cellStyle name="常规 4" xfId="65"/>
    <cellStyle name="常规 2 2" xfId="66"/>
    <cellStyle name="常规 119 3 2" xfId="67"/>
    <cellStyle name="常规 3 65 2 2 2 3" xfId="68"/>
    <cellStyle name="常规 117 2 2 2" xfId="69"/>
    <cellStyle name="常规 10 2 2 11 2 2 2 2" xfId="70"/>
    <cellStyle name="常规 2 13 6" xfId="71"/>
    <cellStyle name="常规 2 13 10 2 2 3" xfId="72"/>
    <cellStyle name="常规 10 2 2 11 5 2 3" xfId="73"/>
    <cellStyle name="常规 18" xfId="74"/>
    <cellStyle name="常规 2 27 2" xfId="75"/>
    <cellStyle name="常规 3 74" xfId="76"/>
    <cellStyle name="常规 2 2 2 4 12" xfId="77"/>
    <cellStyle name="常规 3 9" xfId="78"/>
    <cellStyle name="常规 2 13 2 2 10" xfId="79"/>
    <cellStyle name="常规 2 13 2 2" xfId="80"/>
    <cellStyle name="常规 10 2 2 11 2 3 2" xfId="81"/>
    <cellStyle name="常规 10 2 2 10 2" xfId="82"/>
    <cellStyle name="常规 117 2 2 3" xfId="83"/>
    <cellStyle name="常规 2 13 10 2 8" xfId="84"/>
    <cellStyle name="常规 10 2 2 11 2 3" xfId="85"/>
    <cellStyle name="常规 119 2" xfId="86"/>
    <cellStyle name="常规 117 2 2" xfId="87"/>
    <cellStyle name="常规 3 110" xfId="88"/>
    <cellStyle name="常规 105 2 3 2 2" xfId="89"/>
    <cellStyle name="常规 14 2" xfId="90"/>
    <cellStyle name="常规 10 2 2 11 2 2 2 5" xfId="91"/>
    <cellStyle name="常规 10 2 2 11 2 2 2 2 3" xfId="92"/>
  </cellStyles>
  <dxfs count="3"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  <dxf>
      <font>
        <color indexed="16"/>
      </font>
      <fill>
        <patternFill patternType="solid">
          <fgColor indexed="10"/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67"/>
  <sheetViews>
    <sheetView tabSelected="1" zoomScale="110" zoomScaleNormal="110" topLeftCell="A61" workbookViewId="0">
      <selection activeCell="K67" sqref="K67"/>
    </sheetView>
  </sheetViews>
  <sheetFormatPr defaultColWidth="9" defaultRowHeight="12"/>
  <cols>
    <col min="1" max="1" width="4.25" style="23" customWidth="1"/>
    <col min="2" max="2" width="17.725" style="24" customWidth="1"/>
    <col min="3" max="3" width="5" style="23" customWidth="1"/>
    <col min="4" max="4" width="17.6083333333333" style="23" customWidth="1"/>
    <col min="5" max="5" width="10.5" style="23" customWidth="1"/>
    <col min="6" max="6" width="20.625" style="24" customWidth="1"/>
    <col min="7" max="9" width="9.55" style="23" customWidth="1"/>
    <col min="10" max="10" width="8.175" style="23" customWidth="1"/>
    <col min="11" max="12" width="17" style="24" customWidth="1"/>
    <col min="13" max="13" width="5.875" style="23" customWidth="1"/>
    <col min="14" max="14" width="6.5" style="23" customWidth="1"/>
    <col min="15" max="15" width="6.925" style="23" customWidth="1"/>
    <col min="16" max="16" width="4.88333333333333" style="25" customWidth="1"/>
    <col min="17" max="17" width="6.375" style="25" customWidth="1"/>
    <col min="18" max="16384" width="9" style="26"/>
  </cols>
  <sheetData>
    <row r="1" spans="1:15">
      <c r="A1" s="27" t="s">
        <v>0</v>
      </c>
      <c r="B1" s="28"/>
      <c r="C1" s="27"/>
      <c r="D1" s="15"/>
      <c r="E1" s="15"/>
      <c r="F1" s="29"/>
      <c r="G1" s="30"/>
      <c r="H1" s="15"/>
      <c r="I1" s="15"/>
      <c r="J1" s="15"/>
      <c r="K1" s="29"/>
      <c r="L1" s="29"/>
      <c r="M1" s="15"/>
      <c r="N1" s="15"/>
      <c r="O1" s="15"/>
    </row>
    <row r="2" s="14" customFormat="1" ht="53" customHeight="1" spans="1:18">
      <c r="A2" s="31" t="s">
        <v>1</v>
      </c>
      <c r="B2" s="32"/>
      <c r="C2" s="31"/>
      <c r="D2" s="31"/>
      <c r="E2" s="31"/>
      <c r="F2" s="32"/>
      <c r="G2" s="31"/>
      <c r="H2" s="31"/>
      <c r="I2" s="31"/>
      <c r="J2" s="31"/>
      <c r="K2" s="32"/>
      <c r="L2" s="32"/>
      <c r="M2" s="31"/>
      <c r="N2" s="31"/>
      <c r="O2" s="31"/>
      <c r="P2" s="31"/>
      <c r="Q2" s="31"/>
      <c r="R2" s="31"/>
    </row>
    <row r="3" s="15" customFormat="1" ht="19" customHeight="1" spans="1:13">
      <c r="A3" s="33"/>
      <c r="B3" s="34"/>
      <c r="C3" s="33"/>
      <c r="D3" s="35"/>
      <c r="E3" s="35"/>
      <c r="F3" s="34"/>
      <c r="G3" s="35"/>
      <c r="H3" s="35"/>
      <c r="I3" s="35"/>
      <c r="J3" s="35"/>
      <c r="K3" s="34"/>
      <c r="L3" s="34"/>
      <c r="M3" s="15" t="s">
        <v>2</v>
      </c>
    </row>
    <row r="4" s="14" customFormat="1" ht="39" customHeight="1" spans="1:18">
      <c r="A4" s="36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  <c r="G4" s="37" t="s">
        <v>9</v>
      </c>
      <c r="H4" s="37" t="s">
        <v>10</v>
      </c>
      <c r="I4" s="37" t="s">
        <v>11</v>
      </c>
      <c r="J4" s="92" t="s">
        <v>12</v>
      </c>
      <c r="K4" s="93" t="s">
        <v>13</v>
      </c>
      <c r="L4" s="93" t="s">
        <v>14</v>
      </c>
      <c r="M4" s="94" t="s">
        <v>15</v>
      </c>
      <c r="N4" s="95" t="s">
        <v>16</v>
      </c>
      <c r="O4" s="96" t="s">
        <v>17</v>
      </c>
      <c r="P4" s="96" t="s">
        <v>18</v>
      </c>
      <c r="Q4" s="96" t="s">
        <v>19</v>
      </c>
      <c r="R4" s="96" t="s">
        <v>20</v>
      </c>
    </row>
    <row r="5" s="16" customFormat="1" ht="62" customHeight="1" spans="1:18">
      <c r="A5" s="38">
        <v>1</v>
      </c>
      <c r="B5" s="39" t="s">
        <v>21</v>
      </c>
      <c r="C5" s="40" t="s">
        <v>22</v>
      </c>
      <c r="D5" s="40" t="s">
        <v>23</v>
      </c>
      <c r="E5" s="40" t="s">
        <v>24</v>
      </c>
      <c r="F5" s="39" t="s">
        <v>25</v>
      </c>
      <c r="G5" s="40">
        <v>16.5</v>
      </c>
      <c r="H5" s="40">
        <v>16.5</v>
      </c>
      <c r="I5" s="40">
        <v>0</v>
      </c>
      <c r="J5" s="40">
        <v>0</v>
      </c>
      <c r="K5" s="39" t="s">
        <v>26</v>
      </c>
      <c r="L5" s="39" t="s">
        <v>27</v>
      </c>
      <c r="M5" s="40">
        <v>39</v>
      </c>
      <c r="N5" s="40">
        <v>97</v>
      </c>
      <c r="O5" s="97" t="s">
        <v>28</v>
      </c>
      <c r="P5" s="40" t="s">
        <v>29</v>
      </c>
      <c r="Q5" s="40" t="s">
        <v>30</v>
      </c>
      <c r="R5" s="99"/>
    </row>
    <row r="6" s="17" customFormat="1" ht="83" customHeight="1" spans="1:18">
      <c r="A6" s="38">
        <v>2</v>
      </c>
      <c r="B6" s="41" t="s">
        <v>31</v>
      </c>
      <c r="C6" s="42" t="s">
        <v>22</v>
      </c>
      <c r="D6" s="43" t="s">
        <v>32</v>
      </c>
      <c r="E6" s="42" t="s">
        <v>33</v>
      </c>
      <c r="F6" s="41" t="s">
        <v>34</v>
      </c>
      <c r="G6" s="42">
        <v>26</v>
      </c>
      <c r="H6" s="42">
        <v>26</v>
      </c>
      <c r="I6" s="40">
        <v>0</v>
      </c>
      <c r="J6" s="42">
        <v>0</v>
      </c>
      <c r="K6" s="41" t="s">
        <v>35</v>
      </c>
      <c r="L6" s="41" t="s">
        <v>36</v>
      </c>
      <c r="M6" s="98">
        <v>180</v>
      </c>
      <c r="N6" s="98">
        <v>600</v>
      </c>
      <c r="O6" s="97" t="s">
        <v>28</v>
      </c>
      <c r="P6" s="40" t="s">
        <v>29</v>
      </c>
      <c r="Q6" s="40" t="s">
        <v>30</v>
      </c>
      <c r="R6" s="114"/>
    </row>
    <row r="7" s="17" customFormat="1" ht="55" customHeight="1" spans="1:18">
      <c r="A7" s="38">
        <v>3</v>
      </c>
      <c r="B7" s="41" t="s">
        <v>37</v>
      </c>
      <c r="C7" s="42" t="s">
        <v>22</v>
      </c>
      <c r="D7" s="43" t="s">
        <v>32</v>
      </c>
      <c r="E7" s="42" t="s">
        <v>38</v>
      </c>
      <c r="F7" s="41" t="s">
        <v>39</v>
      </c>
      <c r="G7" s="42">
        <v>28</v>
      </c>
      <c r="H7" s="42">
        <v>28</v>
      </c>
      <c r="I7" s="40">
        <v>0</v>
      </c>
      <c r="J7" s="42">
        <v>0</v>
      </c>
      <c r="K7" s="41" t="s">
        <v>40</v>
      </c>
      <c r="L7" s="41" t="s">
        <v>36</v>
      </c>
      <c r="M7" s="98">
        <v>220</v>
      </c>
      <c r="N7" s="98">
        <v>800</v>
      </c>
      <c r="O7" s="97" t="s">
        <v>28</v>
      </c>
      <c r="P7" s="40" t="s">
        <v>29</v>
      </c>
      <c r="Q7" s="40" t="s">
        <v>30</v>
      </c>
      <c r="R7" s="114"/>
    </row>
    <row r="8" s="17" customFormat="1" ht="57" customHeight="1" spans="1:18">
      <c r="A8" s="38">
        <v>4</v>
      </c>
      <c r="B8" s="44" t="s">
        <v>41</v>
      </c>
      <c r="C8" s="45" t="s">
        <v>22</v>
      </c>
      <c r="D8" s="45" t="s">
        <v>42</v>
      </c>
      <c r="E8" s="46" t="s">
        <v>43</v>
      </c>
      <c r="F8" s="44" t="s">
        <v>44</v>
      </c>
      <c r="G8" s="47">
        <v>26</v>
      </c>
      <c r="H8" s="47">
        <v>26</v>
      </c>
      <c r="I8" s="40">
        <v>0</v>
      </c>
      <c r="J8" s="47">
        <v>0</v>
      </c>
      <c r="K8" s="44" t="s">
        <v>45</v>
      </c>
      <c r="L8" s="44" t="s">
        <v>46</v>
      </c>
      <c r="M8" s="47">
        <v>70</v>
      </c>
      <c r="N8" s="47">
        <v>302</v>
      </c>
      <c r="O8" s="97" t="s">
        <v>28</v>
      </c>
      <c r="P8" s="40" t="s">
        <v>29</v>
      </c>
      <c r="Q8" s="40" t="s">
        <v>30</v>
      </c>
      <c r="R8" s="114"/>
    </row>
    <row r="9" s="17" customFormat="1" ht="66" customHeight="1" spans="1:18">
      <c r="A9" s="38">
        <v>5</v>
      </c>
      <c r="B9" s="44" t="s">
        <v>47</v>
      </c>
      <c r="C9" s="45" t="s">
        <v>22</v>
      </c>
      <c r="D9" s="45" t="s">
        <v>42</v>
      </c>
      <c r="E9" s="46" t="s">
        <v>48</v>
      </c>
      <c r="F9" s="44" t="s">
        <v>49</v>
      </c>
      <c r="G9" s="47">
        <v>34</v>
      </c>
      <c r="H9" s="47">
        <v>34</v>
      </c>
      <c r="I9" s="40">
        <v>0</v>
      </c>
      <c r="J9" s="47">
        <v>0</v>
      </c>
      <c r="K9" s="44" t="s">
        <v>50</v>
      </c>
      <c r="L9" s="44" t="s">
        <v>46</v>
      </c>
      <c r="M9" s="47">
        <v>275</v>
      </c>
      <c r="N9" s="47">
        <v>800</v>
      </c>
      <c r="O9" s="97" t="s">
        <v>28</v>
      </c>
      <c r="P9" s="40" t="s">
        <v>29</v>
      </c>
      <c r="Q9" s="40" t="s">
        <v>30</v>
      </c>
      <c r="R9" s="114"/>
    </row>
    <row r="10" s="17" customFormat="1" ht="66" customHeight="1" spans="1:18">
      <c r="A10" s="38">
        <v>6</v>
      </c>
      <c r="B10" s="44" t="s">
        <v>51</v>
      </c>
      <c r="C10" s="45" t="s">
        <v>22</v>
      </c>
      <c r="D10" s="45" t="s">
        <v>42</v>
      </c>
      <c r="E10" s="46" t="s">
        <v>48</v>
      </c>
      <c r="F10" s="44" t="s">
        <v>52</v>
      </c>
      <c r="G10" s="47">
        <v>14</v>
      </c>
      <c r="H10" s="47">
        <v>14</v>
      </c>
      <c r="I10" s="40">
        <v>0</v>
      </c>
      <c r="J10" s="47">
        <v>0</v>
      </c>
      <c r="K10" s="44" t="s">
        <v>53</v>
      </c>
      <c r="L10" s="44" t="s">
        <v>46</v>
      </c>
      <c r="M10" s="47">
        <v>108</v>
      </c>
      <c r="N10" s="47">
        <v>400</v>
      </c>
      <c r="O10" s="97" t="s">
        <v>28</v>
      </c>
      <c r="P10" s="40" t="s">
        <v>29</v>
      </c>
      <c r="Q10" s="40" t="s">
        <v>30</v>
      </c>
      <c r="R10" s="114"/>
    </row>
    <row r="11" s="18" customFormat="1" ht="66" customHeight="1" spans="1:18">
      <c r="A11" s="38">
        <v>7</v>
      </c>
      <c r="B11" s="48" t="s">
        <v>54</v>
      </c>
      <c r="C11" s="47" t="s">
        <v>22</v>
      </c>
      <c r="D11" s="45" t="s">
        <v>55</v>
      </c>
      <c r="E11" s="47" t="s">
        <v>56</v>
      </c>
      <c r="F11" s="44" t="s">
        <v>57</v>
      </c>
      <c r="G11" s="47">
        <v>29</v>
      </c>
      <c r="H11" s="47">
        <v>29</v>
      </c>
      <c r="I11" s="40">
        <v>0</v>
      </c>
      <c r="J11" s="47">
        <v>0</v>
      </c>
      <c r="K11" s="49" t="s">
        <v>58</v>
      </c>
      <c r="L11" s="99" t="s">
        <v>59</v>
      </c>
      <c r="M11" s="47">
        <v>112</v>
      </c>
      <c r="N11" s="47">
        <v>347</v>
      </c>
      <c r="O11" s="97" t="s">
        <v>28</v>
      </c>
      <c r="P11" s="45" t="s">
        <v>29</v>
      </c>
      <c r="Q11" s="45" t="s">
        <v>30</v>
      </c>
      <c r="R11" s="115"/>
    </row>
    <row r="12" s="18" customFormat="1" ht="59" customHeight="1" spans="1:18">
      <c r="A12" s="38">
        <v>8</v>
      </c>
      <c r="B12" s="48" t="s">
        <v>60</v>
      </c>
      <c r="C12" s="45" t="s">
        <v>22</v>
      </c>
      <c r="D12" s="45" t="s">
        <v>61</v>
      </c>
      <c r="E12" s="45" t="s">
        <v>56</v>
      </c>
      <c r="F12" s="44" t="s">
        <v>62</v>
      </c>
      <c r="G12" s="45">
        <v>13.5</v>
      </c>
      <c r="H12" s="45">
        <v>13.5</v>
      </c>
      <c r="I12" s="40">
        <v>0</v>
      </c>
      <c r="J12" s="45">
        <v>0</v>
      </c>
      <c r="K12" s="44" t="s">
        <v>63</v>
      </c>
      <c r="L12" s="44" t="s">
        <v>64</v>
      </c>
      <c r="M12" s="45">
        <v>56</v>
      </c>
      <c r="N12" s="45">
        <v>251</v>
      </c>
      <c r="O12" s="97" t="s">
        <v>28</v>
      </c>
      <c r="P12" s="45" t="s">
        <v>29</v>
      </c>
      <c r="Q12" s="45" t="s">
        <v>65</v>
      </c>
      <c r="R12" s="115"/>
    </row>
    <row r="13" s="18" customFormat="1" ht="58" customHeight="1" spans="1:18">
      <c r="A13" s="38">
        <v>9</v>
      </c>
      <c r="B13" s="48" t="s">
        <v>66</v>
      </c>
      <c r="C13" s="49" t="s">
        <v>22</v>
      </c>
      <c r="D13" s="45" t="s">
        <v>55</v>
      </c>
      <c r="E13" s="50" t="s">
        <v>67</v>
      </c>
      <c r="F13" s="49" t="s">
        <v>68</v>
      </c>
      <c r="G13" s="50">
        <v>42</v>
      </c>
      <c r="H13" s="50">
        <v>42</v>
      </c>
      <c r="I13" s="40">
        <v>0</v>
      </c>
      <c r="J13" s="50">
        <v>0</v>
      </c>
      <c r="K13" s="49" t="s">
        <v>69</v>
      </c>
      <c r="L13" s="49" t="s">
        <v>64</v>
      </c>
      <c r="M13" s="50">
        <v>382</v>
      </c>
      <c r="N13" s="50">
        <v>1820</v>
      </c>
      <c r="O13" s="97" t="s">
        <v>28</v>
      </c>
      <c r="P13" s="49" t="s">
        <v>29</v>
      </c>
      <c r="Q13" s="49" t="s">
        <v>30</v>
      </c>
      <c r="R13" s="115"/>
    </row>
    <row r="14" s="18" customFormat="1" ht="57" customHeight="1" spans="1:18">
      <c r="A14" s="38">
        <v>10</v>
      </c>
      <c r="B14" s="48" t="s">
        <v>70</v>
      </c>
      <c r="C14" s="49" t="s">
        <v>22</v>
      </c>
      <c r="D14" s="45" t="s">
        <v>55</v>
      </c>
      <c r="E14" s="50" t="s">
        <v>71</v>
      </c>
      <c r="F14" s="49" t="s">
        <v>72</v>
      </c>
      <c r="G14" s="50">
        <v>20</v>
      </c>
      <c r="H14" s="50">
        <v>20</v>
      </c>
      <c r="I14" s="40">
        <v>0</v>
      </c>
      <c r="J14" s="50">
        <v>0</v>
      </c>
      <c r="K14" s="49" t="s">
        <v>72</v>
      </c>
      <c r="L14" s="49" t="s">
        <v>64</v>
      </c>
      <c r="M14" s="50">
        <v>80</v>
      </c>
      <c r="N14" s="50">
        <v>300</v>
      </c>
      <c r="O14" s="97" t="s">
        <v>28</v>
      </c>
      <c r="P14" s="49" t="s">
        <v>29</v>
      </c>
      <c r="Q14" s="49" t="s">
        <v>30</v>
      </c>
      <c r="R14" s="115"/>
    </row>
    <row r="15" s="18" customFormat="1" ht="66" customHeight="1" spans="1:18">
      <c r="A15" s="38">
        <v>11</v>
      </c>
      <c r="B15" s="51" t="s">
        <v>73</v>
      </c>
      <c r="C15" s="52" t="s">
        <v>22</v>
      </c>
      <c r="D15" s="52" t="s">
        <v>55</v>
      </c>
      <c r="E15" s="52" t="s">
        <v>74</v>
      </c>
      <c r="F15" s="53" t="s">
        <v>75</v>
      </c>
      <c r="G15" s="52">
        <v>58</v>
      </c>
      <c r="H15" s="52">
        <v>58</v>
      </c>
      <c r="I15" s="40">
        <v>0</v>
      </c>
      <c r="J15" s="52">
        <v>0</v>
      </c>
      <c r="K15" s="53" t="s">
        <v>76</v>
      </c>
      <c r="L15" s="53" t="s">
        <v>64</v>
      </c>
      <c r="M15" s="52">
        <v>620</v>
      </c>
      <c r="N15" s="52">
        <v>3228</v>
      </c>
      <c r="O15" s="97" t="s">
        <v>28</v>
      </c>
      <c r="P15" s="100" t="s">
        <v>29</v>
      </c>
      <c r="Q15" s="52" t="s">
        <v>30</v>
      </c>
      <c r="R15" s="115"/>
    </row>
    <row r="16" s="19" customFormat="1" ht="66" customHeight="1" spans="1:18">
      <c r="A16" s="38">
        <v>12</v>
      </c>
      <c r="B16" s="54" t="s">
        <v>77</v>
      </c>
      <c r="C16" s="55" t="s">
        <v>22</v>
      </c>
      <c r="D16" s="55" t="s">
        <v>78</v>
      </c>
      <c r="E16" s="55" t="s">
        <v>79</v>
      </c>
      <c r="F16" s="54" t="s">
        <v>80</v>
      </c>
      <c r="G16" s="55">
        <v>34</v>
      </c>
      <c r="H16" s="55">
        <v>34</v>
      </c>
      <c r="I16" s="40">
        <v>0</v>
      </c>
      <c r="J16" s="50">
        <v>0</v>
      </c>
      <c r="K16" s="54" t="s">
        <v>81</v>
      </c>
      <c r="L16" s="54" t="s">
        <v>82</v>
      </c>
      <c r="M16" s="55">
        <v>105</v>
      </c>
      <c r="N16" s="55">
        <v>360</v>
      </c>
      <c r="O16" s="97" t="s">
        <v>28</v>
      </c>
      <c r="P16" s="55" t="s">
        <v>29</v>
      </c>
      <c r="Q16" s="45" t="s">
        <v>30</v>
      </c>
      <c r="R16" s="115"/>
    </row>
    <row r="17" s="19" customFormat="1" ht="60" customHeight="1" spans="1:18">
      <c r="A17" s="38">
        <v>13</v>
      </c>
      <c r="B17" s="54" t="s">
        <v>83</v>
      </c>
      <c r="C17" s="55" t="s">
        <v>22</v>
      </c>
      <c r="D17" s="55" t="s">
        <v>78</v>
      </c>
      <c r="E17" s="55" t="s">
        <v>84</v>
      </c>
      <c r="F17" s="54" t="s">
        <v>85</v>
      </c>
      <c r="G17" s="55">
        <v>53</v>
      </c>
      <c r="H17" s="55">
        <v>53</v>
      </c>
      <c r="I17" s="40">
        <v>0</v>
      </c>
      <c r="J17" s="50">
        <v>0</v>
      </c>
      <c r="K17" s="54" t="s">
        <v>86</v>
      </c>
      <c r="L17" s="54" t="s">
        <v>82</v>
      </c>
      <c r="M17" s="55">
        <v>30</v>
      </c>
      <c r="N17" s="55">
        <v>100</v>
      </c>
      <c r="O17" s="97" t="s">
        <v>28</v>
      </c>
      <c r="P17" s="55" t="s">
        <v>29</v>
      </c>
      <c r="Q17" s="45" t="s">
        <v>30</v>
      </c>
      <c r="R17" s="115"/>
    </row>
    <row r="18" s="19" customFormat="1" ht="53" customHeight="1" spans="1:18">
      <c r="A18" s="38">
        <v>14</v>
      </c>
      <c r="B18" s="54" t="s">
        <v>87</v>
      </c>
      <c r="C18" s="56" t="s">
        <v>22</v>
      </c>
      <c r="D18" s="55" t="s">
        <v>78</v>
      </c>
      <c r="E18" s="55" t="s">
        <v>88</v>
      </c>
      <c r="F18" s="54" t="s">
        <v>89</v>
      </c>
      <c r="G18" s="57">
        <v>59.9</v>
      </c>
      <c r="H18" s="57">
        <v>59.9</v>
      </c>
      <c r="I18" s="40">
        <v>0</v>
      </c>
      <c r="J18" s="45">
        <v>0</v>
      </c>
      <c r="K18" s="101" t="s">
        <v>90</v>
      </c>
      <c r="L18" s="54" t="s">
        <v>82</v>
      </c>
      <c r="M18" s="55">
        <v>234</v>
      </c>
      <c r="N18" s="55">
        <v>530</v>
      </c>
      <c r="O18" s="97" t="s">
        <v>28</v>
      </c>
      <c r="P18" s="55" t="s">
        <v>29</v>
      </c>
      <c r="Q18" s="45" t="s">
        <v>30</v>
      </c>
      <c r="R18" s="115"/>
    </row>
    <row r="19" s="20" customFormat="1" ht="66" customHeight="1" spans="1:18">
      <c r="A19" s="38">
        <v>15</v>
      </c>
      <c r="B19" s="44" t="s">
        <v>91</v>
      </c>
      <c r="C19" s="45" t="s">
        <v>22</v>
      </c>
      <c r="D19" s="45" t="s">
        <v>92</v>
      </c>
      <c r="E19" s="45" t="s">
        <v>93</v>
      </c>
      <c r="F19" s="44" t="s">
        <v>94</v>
      </c>
      <c r="G19" s="45">
        <v>66</v>
      </c>
      <c r="H19" s="45">
        <v>66</v>
      </c>
      <c r="I19" s="40">
        <v>0</v>
      </c>
      <c r="J19" s="50">
        <v>0</v>
      </c>
      <c r="K19" s="44" t="s">
        <v>95</v>
      </c>
      <c r="L19" s="44" t="s">
        <v>96</v>
      </c>
      <c r="M19" s="45">
        <v>85</v>
      </c>
      <c r="N19" s="45">
        <v>410</v>
      </c>
      <c r="O19" s="97" t="s">
        <v>28</v>
      </c>
      <c r="P19" s="55" t="s">
        <v>29</v>
      </c>
      <c r="Q19" s="45" t="s">
        <v>30</v>
      </c>
      <c r="R19" s="116"/>
    </row>
    <row r="20" s="20" customFormat="1" ht="66" customHeight="1" spans="1:18">
      <c r="A20" s="38">
        <v>16</v>
      </c>
      <c r="B20" s="44" t="s">
        <v>97</v>
      </c>
      <c r="C20" s="45" t="s">
        <v>22</v>
      </c>
      <c r="D20" s="45" t="s">
        <v>92</v>
      </c>
      <c r="E20" s="45" t="s">
        <v>98</v>
      </c>
      <c r="F20" s="44" t="s">
        <v>99</v>
      </c>
      <c r="G20" s="45">
        <v>44.72</v>
      </c>
      <c r="H20" s="45">
        <v>44.72</v>
      </c>
      <c r="I20" s="40">
        <v>0</v>
      </c>
      <c r="J20" s="50">
        <v>0</v>
      </c>
      <c r="K20" s="44" t="s">
        <v>100</v>
      </c>
      <c r="L20" s="44" t="s">
        <v>101</v>
      </c>
      <c r="M20" s="45">
        <v>94</v>
      </c>
      <c r="N20" s="45">
        <v>462</v>
      </c>
      <c r="O20" s="97" t="s">
        <v>28</v>
      </c>
      <c r="P20" s="55" t="s">
        <v>29</v>
      </c>
      <c r="Q20" s="45" t="s">
        <v>30</v>
      </c>
      <c r="R20" s="116"/>
    </row>
    <row r="21" s="20" customFormat="1" ht="66" customHeight="1" spans="1:18">
      <c r="A21" s="38">
        <v>17</v>
      </c>
      <c r="B21" s="44" t="s">
        <v>102</v>
      </c>
      <c r="C21" s="45" t="s">
        <v>22</v>
      </c>
      <c r="D21" s="45" t="s">
        <v>92</v>
      </c>
      <c r="E21" s="45" t="s">
        <v>103</v>
      </c>
      <c r="F21" s="44" t="s">
        <v>104</v>
      </c>
      <c r="G21" s="45">
        <v>27</v>
      </c>
      <c r="H21" s="45">
        <v>27</v>
      </c>
      <c r="I21" s="40">
        <v>0</v>
      </c>
      <c r="J21" s="45">
        <v>0</v>
      </c>
      <c r="K21" s="44" t="s">
        <v>105</v>
      </c>
      <c r="L21" s="44" t="s">
        <v>96</v>
      </c>
      <c r="M21" s="45">
        <v>90</v>
      </c>
      <c r="N21" s="45">
        <v>455</v>
      </c>
      <c r="O21" s="97" t="s">
        <v>28</v>
      </c>
      <c r="P21" s="45" t="s">
        <v>29</v>
      </c>
      <c r="Q21" s="45" t="s">
        <v>30</v>
      </c>
      <c r="R21" s="116"/>
    </row>
    <row r="22" s="17" customFormat="1" ht="66" customHeight="1" spans="1:18">
      <c r="A22" s="38">
        <v>18</v>
      </c>
      <c r="B22" s="44" t="s">
        <v>106</v>
      </c>
      <c r="C22" s="58" t="s">
        <v>22</v>
      </c>
      <c r="D22" s="46" t="s">
        <v>107</v>
      </c>
      <c r="E22" s="46" t="s">
        <v>108</v>
      </c>
      <c r="F22" s="44" t="s">
        <v>109</v>
      </c>
      <c r="G22" s="45">
        <v>200</v>
      </c>
      <c r="H22" s="45">
        <v>200</v>
      </c>
      <c r="I22" s="40">
        <v>0</v>
      </c>
      <c r="J22" s="45">
        <v>0</v>
      </c>
      <c r="K22" s="44" t="s">
        <v>110</v>
      </c>
      <c r="L22" s="44" t="s">
        <v>111</v>
      </c>
      <c r="M22" s="47">
        <v>1235</v>
      </c>
      <c r="N22" s="47">
        <v>3498</v>
      </c>
      <c r="O22" s="97" t="s">
        <v>28</v>
      </c>
      <c r="P22" s="44" t="s">
        <v>29</v>
      </c>
      <c r="Q22" s="44" t="s">
        <v>30</v>
      </c>
      <c r="R22" s="114"/>
    </row>
    <row r="23" s="17" customFormat="1" ht="66" customHeight="1" spans="1:18">
      <c r="A23" s="38">
        <v>19</v>
      </c>
      <c r="B23" s="39" t="s">
        <v>112</v>
      </c>
      <c r="C23" s="45" t="s">
        <v>22</v>
      </c>
      <c r="D23" s="45" t="s">
        <v>113</v>
      </c>
      <c r="E23" s="40" t="s">
        <v>114</v>
      </c>
      <c r="F23" s="39" t="s">
        <v>115</v>
      </c>
      <c r="G23" s="40">
        <v>50.7</v>
      </c>
      <c r="H23" s="40">
        <v>50.7</v>
      </c>
      <c r="I23" s="40">
        <v>0</v>
      </c>
      <c r="J23" s="50">
        <v>0</v>
      </c>
      <c r="K23" s="39" t="s">
        <v>116</v>
      </c>
      <c r="L23" s="102" t="s">
        <v>117</v>
      </c>
      <c r="M23" s="103">
        <v>69</v>
      </c>
      <c r="N23" s="40">
        <v>299</v>
      </c>
      <c r="O23" s="97" t="s">
        <v>28</v>
      </c>
      <c r="P23" s="104" t="s">
        <v>29</v>
      </c>
      <c r="Q23" s="44" t="s">
        <v>30</v>
      </c>
      <c r="R23" s="114"/>
    </row>
    <row r="24" s="17" customFormat="1" ht="66" customHeight="1" spans="1:18">
      <c r="A24" s="38">
        <v>20</v>
      </c>
      <c r="B24" s="59" t="s">
        <v>118</v>
      </c>
      <c r="C24" s="45" t="s">
        <v>22</v>
      </c>
      <c r="D24" s="45" t="s">
        <v>113</v>
      </c>
      <c r="E24" s="60" t="s">
        <v>119</v>
      </c>
      <c r="F24" s="61" t="s">
        <v>120</v>
      </c>
      <c r="G24" s="62">
        <v>35.8</v>
      </c>
      <c r="H24" s="62">
        <v>35.8</v>
      </c>
      <c r="I24" s="40">
        <v>0</v>
      </c>
      <c r="J24" s="50">
        <v>0</v>
      </c>
      <c r="K24" s="102" t="s">
        <v>121</v>
      </c>
      <c r="L24" s="102" t="s">
        <v>122</v>
      </c>
      <c r="M24" s="60">
        <v>415</v>
      </c>
      <c r="N24" s="60">
        <v>1367</v>
      </c>
      <c r="O24" s="97" t="s">
        <v>28</v>
      </c>
      <c r="P24" s="104" t="s">
        <v>29</v>
      </c>
      <c r="Q24" s="44" t="s">
        <v>30</v>
      </c>
      <c r="R24" s="114"/>
    </row>
    <row r="25" s="21" customFormat="1" ht="66" customHeight="1" spans="1:18">
      <c r="A25" s="38">
        <v>21</v>
      </c>
      <c r="B25" s="59" t="s">
        <v>123</v>
      </c>
      <c r="C25" s="63" t="s">
        <v>22</v>
      </c>
      <c r="D25" s="45" t="s">
        <v>113</v>
      </c>
      <c r="E25" s="63" t="s">
        <v>124</v>
      </c>
      <c r="F25" s="59" t="s">
        <v>125</v>
      </c>
      <c r="G25" s="63">
        <v>32.5</v>
      </c>
      <c r="H25" s="63">
        <v>32.5</v>
      </c>
      <c r="I25" s="40">
        <v>0</v>
      </c>
      <c r="J25" s="45">
        <v>0</v>
      </c>
      <c r="K25" s="59" t="s">
        <v>126</v>
      </c>
      <c r="L25" s="59" t="s">
        <v>122</v>
      </c>
      <c r="M25" s="63">
        <v>56</v>
      </c>
      <c r="N25" s="63">
        <v>225</v>
      </c>
      <c r="O25" s="97" t="s">
        <v>28</v>
      </c>
      <c r="P25" s="63" t="s">
        <v>29</v>
      </c>
      <c r="Q25" s="44" t="s">
        <v>30</v>
      </c>
      <c r="R25" s="117"/>
    </row>
    <row r="26" s="21" customFormat="1" ht="66" customHeight="1" spans="1:18">
      <c r="A26" s="38">
        <v>22</v>
      </c>
      <c r="B26" s="59" t="s">
        <v>127</v>
      </c>
      <c r="C26" s="45" t="s">
        <v>22</v>
      </c>
      <c r="D26" s="45" t="s">
        <v>113</v>
      </c>
      <c r="E26" s="63" t="s">
        <v>128</v>
      </c>
      <c r="F26" s="59" t="s">
        <v>129</v>
      </c>
      <c r="G26" s="63">
        <v>81</v>
      </c>
      <c r="H26" s="63">
        <v>81</v>
      </c>
      <c r="I26" s="40">
        <v>0</v>
      </c>
      <c r="J26" s="50">
        <v>0</v>
      </c>
      <c r="K26" s="59" t="s">
        <v>130</v>
      </c>
      <c r="L26" s="59" t="s">
        <v>122</v>
      </c>
      <c r="M26" s="63">
        <v>158</v>
      </c>
      <c r="N26" s="63">
        <v>412</v>
      </c>
      <c r="O26" s="97" t="s">
        <v>28</v>
      </c>
      <c r="P26" s="104" t="s">
        <v>29</v>
      </c>
      <c r="Q26" s="44" t="s">
        <v>30</v>
      </c>
      <c r="R26" s="117"/>
    </row>
    <row r="27" s="22" customFormat="1" ht="66" customHeight="1" spans="1:18">
      <c r="A27" s="38">
        <v>23</v>
      </c>
      <c r="B27" s="64" t="s">
        <v>131</v>
      </c>
      <c r="C27" s="65" t="s">
        <v>22</v>
      </c>
      <c r="D27" s="55" t="s">
        <v>132</v>
      </c>
      <c r="E27" s="66" t="s">
        <v>133</v>
      </c>
      <c r="F27" s="67" t="s">
        <v>134</v>
      </c>
      <c r="G27" s="68">
        <v>54</v>
      </c>
      <c r="H27" s="68">
        <v>54</v>
      </c>
      <c r="I27" s="40">
        <v>0</v>
      </c>
      <c r="J27" s="50">
        <v>0</v>
      </c>
      <c r="K27" s="88" t="s">
        <v>135</v>
      </c>
      <c r="L27" s="54" t="s">
        <v>82</v>
      </c>
      <c r="M27" s="105">
        <v>110</v>
      </c>
      <c r="N27" s="105">
        <v>560</v>
      </c>
      <c r="O27" s="97" t="s">
        <v>28</v>
      </c>
      <c r="P27" s="40" t="s">
        <v>29</v>
      </c>
      <c r="Q27" s="44" t="s">
        <v>30</v>
      </c>
      <c r="R27" s="118"/>
    </row>
    <row r="28" s="22" customFormat="1" ht="66" customHeight="1" spans="1:18">
      <c r="A28" s="38">
        <v>24</v>
      </c>
      <c r="B28" s="69" t="s">
        <v>136</v>
      </c>
      <c r="C28" s="70" t="s">
        <v>22</v>
      </c>
      <c r="D28" s="55" t="s">
        <v>132</v>
      </c>
      <c r="E28" s="71" t="s">
        <v>137</v>
      </c>
      <c r="F28" s="72" t="s">
        <v>138</v>
      </c>
      <c r="G28" s="73">
        <v>40</v>
      </c>
      <c r="H28" s="73">
        <v>40</v>
      </c>
      <c r="I28" s="40">
        <v>0</v>
      </c>
      <c r="J28" s="45">
        <v>0</v>
      </c>
      <c r="K28" s="75" t="s">
        <v>139</v>
      </c>
      <c r="L28" s="54" t="s">
        <v>96</v>
      </c>
      <c r="M28" s="71">
        <v>59</v>
      </c>
      <c r="N28" s="71">
        <v>161</v>
      </c>
      <c r="O28" s="97" t="s">
        <v>28</v>
      </c>
      <c r="P28" s="40" t="s">
        <v>29</v>
      </c>
      <c r="Q28" s="40" t="s">
        <v>30</v>
      </c>
      <c r="R28" s="118"/>
    </row>
    <row r="29" s="22" customFormat="1" ht="66" customHeight="1" spans="1:18">
      <c r="A29" s="38">
        <v>25</v>
      </c>
      <c r="B29" s="54" t="s">
        <v>140</v>
      </c>
      <c r="C29" s="74" t="s">
        <v>22</v>
      </c>
      <c r="D29" s="55" t="s">
        <v>132</v>
      </c>
      <c r="E29" s="55" t="s">
        <v>141</v>
      </c>
      <c r="F29" s="75" t="s">
        <v>142</v>
      </c>
      <c r="G29" s="55">
        <v>91</v>
      </c>
      <c r="H29" s="55">
        <v>91</v>
      </c>
      <c r="I29" s="40">
        <v>0</v>
      </c>
      <c r="J29" s="47">
        <v>0</v>
      </c>
      <c r="K29" s="75" t="s">
        <v>143</v>
      </c>
      <c r="L29" s="54" t="s">
        <v>96</v>
      </c>
      <c r="M29" s="55">
        <v>350</v>
      </c>
      <c r="N29" s="55">
        <v>760</v>
      </c>
      <c r="O29" s="97" t="s">
        <v>28</v>
      </c>
      <c r="P29" s="40" t="s">
        <v>29</v>
      </c>
      <c r="Q29" s="40" t="s">
        <v>30</v>
      </c>
      <c r="R29" s="118"/>
    </row>
    <row r="30" s="22" customFormat="1" ht="66" customHeight="1" spans="1:18">
      <c r="A30" s="38">
        <v>26</v>
      </c>
      <c r="B30" s="54" t="s">
        <v>144</v>
      </c>
      <c r="C30" s="55" t="s">
        <v>22</v>
      </c>
      <c r="D30" s="55" t="s">
        <v>132</v>
      </c>
      <c r="E30" s="55" t="s">
        <v>145</v>
      </c>
      <c r="F30" s="54" t="s">
        <v>146</v>
      </c>
      <c r="G30" s="55">
        <v>38</v>
      </c>
      <c r="H30" s="55">
        <v>38</v>
      </c>
      <c r="I30" s="40">
        <v>0</v>
      </c>
      <c r="J30" s="47">
        <v>0</v>
      </c>
      <c r="K30" s="54" t="s">
        <v>147</v>
      </c>
      <c r="L30" s="54" t="s">
        <v>96</v>
      </c>
      <c r="M30" s="55">
        <v>92</v>
      </c>
      <c r="N30" s="55">
        <v>305</v>
      </c>
      <c r="O30" s="97" t="s">
        <v>28</v>
      </c>
      <c r="P30" s="40" t="s">
        <v>29</v>
      </c>
      <c r="Q30" s="40" t="s">
        <v>30</v>
      </c>
      <c r="R30" s="118"/>
    </row>
    <row r="31" s="22" customFormat="1" ht="66" customHeight="1" spans="1:18">
      <c r="A31" s="38">
        <v>27</v>
      </c>
      <c r="B31" s="54" t="s">
        <v>148</v>
      </c>
      <c r="C31" s="55" t="s">
        <v>22</v>
      </c>
      <c r="D31" s="55" t="s">
        <v>132</v>
      </c>
      <c r="E31" s="55" t="s">
        <v>145</v>
      </c>
      <c r="F31" s="54" t="s">
        <v>149</v>
      </c>
      <c r="G31" s="55">
        <v>32</v>
      </c>
      <c r="H31" s="55">
        <v>32</v>
      </c>
      <c r="I31" s="40">
        <v>0</v>
      </c>
      <c r="J31" s="47">
        <v>0</v>
      </c>
      <c r="K31" s="54" t="s">
        <v>147</v>
      </c>
      <c r="L31" s="54" t="s">
        <v>96</v>
      </c>
      <c r="M31" s="55">
        <v>120</v>
      </c>
      <c r="N31" s="55">
        <v>356</v>
      </c>
      <c r="O31" s="97" t="s">
        <v>28</v>
      </c>
      <c r="P31" s="40" t="s">
        <v>29</v>
      </c>
      <c r="Q31" s="40" t="s">
        <v>30</v>
      </c>
      <c r="R31" s="118"/>
    </row>
    <row r="32" s="22" customFormat="1" ht="66" customHeight="1" spans="1:18">
      <c r="A32" s="38">
        <v>28</v>
      </c>
      <c r="B32" s="76" t="s">
        <v>150</v>
      </c>
      <c r="C32" s="77" t="s">
        <v>22</v>
      </c>
      <c r="D32" s="55" t="s">
        <v>132</v>
      </c>
      <c r="E32" s="57" t="s">
        <v>151</v>
      </c>
      <c r="F32" s="76" t="s">
        <v>152</v>
      </c>
      <c r="G32" s="65">
        <v>52</v>
      </c>
      <c r="H32" s="65">
        <v>52</v>
      </c>
      <c r="I32" s="40">
        <v>0</v>
      </c>
      <c r="J32" s="47">
        <v>0</v>
      </c>
      <c r="K32" s="48" t="s">
        <v>153</v>
      </c>
      <c r="L32" s="54" t="s">
        <v>96</v>
      </c>
      <c r="M32" s="71">
        <v>162</v>
      </c>
      <c r="N32" s="71">
        <v>322</v>
      </c>
      <c r="O32" s="97" t="s">
        <v>28</v>
      </c>
      <c r="P32" s="40" t="s">
        <v>29</v>
      </c>
      <c r="Q32" s="40" t="s">
        <v>30</v>
      </c>
      <c r="R32" s="118"/>
    </row>
    <row r="33" s="22" customFormat="1" ht="66" customHeight="1" spans="1:18">
      <c r="A33" s="38">
        <v>29</v>
      </c>
      <c r="B33" s="78" t="s">
        <v>154</v>
      </c>
      <c r="C33" s="77" t="s">
        <v>22</v>
      </c>
      <c r="D33" s="55" t="s">
        <v>132</v>
      </c>
      <c r="E33" s="57" t="s">
        <v>151</v>
      </c>
      <c r="F33" s="78" t="s">
        <v>155</v>
      </c>
      <c r="G33" s="79">
        <v>47</v>
      </c>
      <c r="H33" s="79">
        <v>47</v>
      </c>
      <c r="I33" s="40">
        <v>0</v>
      </c>
      <c r="J33" s="47">
        <v>0</v>
      </c>
      <c r="K33" s="48" t="s">
        <v>143</v>
      </c>
      <c r="L33" s="54" t="s">
        <v>96</v>
      </c>
      <c r="M33" s="106">
        <v>40</v>
      </c>
      <c r="N33" s="106">
        <v>130</v>
      </c>
      <c r="O33" s="97" t="s">
        <v>28</v>
      </c>
      <c r="P33" s="40" t="s">
        <v>29</v>
      </c>
      <c r="Q33" s="40" t="s">
        <v>30</v>
      </c>
      <c r="R33" s="118"/>
    </row>
    <row r="34" s="22" customFormat="1" ht="66" customHeight="1" spans="1:18">
      <c r="A34" s="38">
        <v>30</v>
      </c>
      <c r="B34" s="48" t="s">
        <v>156</v>
      </c>
      <c r="C34" s="70" t="s">
        <v>22</v>
      </c>
      <c r="D34" s="55" t="s">
        <v>132</v>
      </c>
      <c r="E34" s="70" t="s">
        <v>157</v>
      </c>
      <c r="F34" s="72" t="s">
        <v>158</v>
      </c>
      <c r="G34" s="80">
        <v>40</v>
      </c>
      <c r="H34" s="80">
        <v>40</v>
      </c>
      <c r="I34" s="40">
        <v>0</v>
      </c>
      <c r="J34" s="47">
        <v>0</v>
      </c>
      <c r="K34" s="72" t="s">
        <v>159</v>
      </c>
      <c r="L34" s="54" t="s">
        <v>96</v>
      </c>
      <c r="M34" s="70">
        <v>105</v>
      </c>
      <c r="N34" s="70">
        <v>350</v>
      </c>
      <c r="O34" s="97" t="s">
        <v>28</v>
      </c>
      <c r="P34" s="40" t="s">
        <v>29</v>
      </c>
      <c r="Q34" s="40" t="s">
        <v>30</v>
      </c>
      <c r="R34" s="118"/>
    </row>
    <row r="35" s="22" customFormat="1" ht="66" customHeight="1" spans="1:18">
      <c r="A35" s="38">
        <v>31</v>
      </c>
      <c r="B35" s="72" t="s">
        <v>160</v>
      </c>
      <c r="C35" s="81" t="s">
        <v>22</v>
      </c>
      <c r="D35" s="55" t="s">
        <v>132</v>
      </c>
      <c r="E35" s="81" t="s">
        <v>161</v>
      </c>
      <c r="F35" s="72" t="s">
        <v>162</v>
      </c>
      <c r="G35" s="82">
        <v>35</v>
      </c>
      <c r="H35" s="82">
        <v>35</v>
      </c>
      <c r="I35" s="40">
        <v>0</v>
      </c>
      <c r="J35" s="47">
        <v>0</v>
      </c>
      <c r="K35" s="107" t="s">
        <v>163</v>
      </c>
      <c r="L35" s="54" t="s">
        <v>96</v>
      </c>
      <c r="M35" s="81">
        <v>140</v>
      </c>
      <c r="N35" s="81">
        <v>450</v>
      </c>
      <c r="O35" s="97" t="s">
        <v>28</v>
      </c>
      <c r="P35" s="40" t="s">
        <v>29</v>
      </c>
      <c r="Q35" s="40" t="s">
        <v>30</v>
      </c>
      <c r="R35" s="118"/>
    </row>
    <row r="36" s="22" customFormat="1" ht="57" customHeight="1" spans="1:18">
      <c r="A36" s="38">
        <v>32</v>
      </c>
      <c r="B36" s="48" t="s">
        <v>164</v>
      </c>
      <c r="C36" s="70" t="s">
        <v>22</v>
      </c>
      <c r="D36" s="55" t="s">
        <v>132</v>
      </c>
      <c r="E36" s="70" t="s">
        <v>165</v>
      </c>
      <c r="F36" s="72" t="s">
        <v>166</v>
      </c>
      <c r="G36" s="80">
        <v>45</v>
      </c>
      <c r="H36" s="80">
        <v>45</v>
      </c>
      <c r="I36" s="40">
        <v>0</v>
      </c>
      <c r="J36" s="47">
        <v>0</v>
      </c>
      <c r="K36" s="72" t="s">
        <v>167</v>
      </c>
      <c r="L36" s="108" t="s">
        <v>168</v>
      </c>
      <c r="M36" s="70">
        <v>708</v>
      </c>
      <c r="N36" s="70">
        <v>2130</v>
      </c>
      <c r="O36" s="97" t="s">
        <v>28</v>
      </c>
      <c r="P36" s="40" t="s">
        <v>169</v>
      </c>
      <c r="Q36" s="40" t="s">
        <v>30</v>
      </c>
      <c r="R36" s="118"/>
    </row>
    <row r="37" s="22" customFormat="1" ht="57" customHeight="1" spans="1:18">
      <c r="A37" s="38">
        <v>33</v>
      </c>
      <c r="B37" s="83" t="s">
        <v>170</v>
      </c>
      <c r="C37" s="84" t="s">
        <v>22</v>
      </c>
      <c r="D37" s="55" t="s">
        <v>132</v>
      </c>
      <c r="E37" s="85" t="s">
        <v>151</v>
      </c>
      <c r="F37" s="86" t="s">
        <v>171</v>
      </c>
      <c r="G37" s="87">
        <v>90</v>
      </c>
      <c r="H37" s="87">
        <v>90</v>
      </c>
      <c r="I37" s="40">
        <v>0</v>
      </c>
      <c r="J37" s="47">
        <v>0</v>
      </c>
      <c r="K37" s="109" t="s">
        <v>172</v>
      </c>
      <c r="L37" s="109" t="s">
        <v>173</v>
      </c>
      <c r="M37" s="110">
        <v>21</v>
      </c>
      <c r="N37" s="111">
        <v>35</v>
      </c>
      <c r="O37" s="97" t="s">
        <v>28</v>
      </c>
      <c r="P37" s="40" t="s">
        <v>169</v>
      </c>
      <c r="Q37" s="40" t="s">
        <v>30</v>
      </c>
      <c r="R37" s="118"/>
    </row>
    <row r="38" s="22" customFormat="1" ht="56" customHeight="1" spans="1:18">
      <c r="A38" s="38">
        <v>34</v>
      </c>
      <c r="B38" s="54" t="s">
        <v>174</v>
      </c>
      <c r="C38" s="55" t="s">
        <v>22</v>
      </c>
      <c r="D38" s="55" t="s">
        <v>132</v>
      </c>
      <c r="E38" s="55" t="s">
        <v>145</v>
      </c>
      <c r="F38" s="54" t="s">
        <v>175</v>
      </c>
      <c r="G38" s="55">
        <v>300</v>
      </c>
      <c r="H38" s="55">
        <v>300</v>
      </c>
      <c r="I38" s="40">
        <v>0</v>
      </c>
      <c r="J38" s="47">
        <v>0</v>
      </c>
      <c r="K38" s="54" t="s">
        <v>176</v>
      </c>
      <c r="L38" s="54" t="s">
        <v>177</v>
      </c>
      <c r="M38" s="55">
        <v>260</v>
      </c>
      <c r="N38" s="55">
        <v>320</v>
      </c>
      <c r="O38" s="97" t="s">
        <v>28</v>
      </c>
      <c r="P38" s="40" t="s">
        <v>169</v>
      </c>
      <c r="Q38" s="40" t="s">
        <v>30</v>
      </c>
      <c r="R38" s="118"/>
    </row>
    <row r="39" s="22" customFormat="1" ht="55" customHeight="1" spans="1:18">
      <c r="A39" s="38">
        <v>35</v>
      </c>
      <c r="B39" s="88" t="s">
        <v>178</v>
      </c>
      <c r="C39" s="70" t="s">
        <v>22</v>
      </c>
      <c r="D39" s="55" t="s">
        <v>132</v>
      </c>
      <c r="E39" s="70" t="s">
        <v>161</v>
      </c>
      <c r="F39" s="88" t="s">
        <v>179</v>
      </c>
      <c r="G39" s="89">
        <v>20</v>
      </c>
      <c r="H39" s="89">
        <v>20</v>
      </c>
      <c r="I39" s="40">
        <v>0</v>
      </c>
      <c r="J39" s="47">
        <v>0</v>
      </c>
      <c r="K39" s="112" t="s">
        <v>180</v>
      </c>
      <c r="L39" s="108" t="s">
        <v>177</v>
      </c>
      <c r="M39" s="111">
        <v>29</v>
      </c>
      <c r="N39" s="111">
        <v>83</v>
      </c>
      <c r="O39" s="97" t="s">
        <v>28</v>
      </c>
      <c r="P39" s="40" t="s">
        <v>169</v>
      </c>
      <c r="Q39" s="40" t="s">
        <v>30</v>
      </c>
      <c r="R39" s="118"/>
    </row>
    <row r="40" s="22" customFormat="1" ht="53" customHeight="1" spans="1:18">
      <c r="A40" s="38">
        <v>36</v>
      </c>
      <c r="B40" s="48" t="s">
        <v>181</v>
      </c>
      <c r="C40" s="70" t="s">
        <v>22</v>
      </c>
      <c r="D40" s="55" t="s">
        <v>132</v>
      </c>
      <c r="E40" s="70" t="s">
        <v>165</v>
      </c>
      <c r="F40" s="90" t="s">
        <v>182</v>
      </c>
      <c r="G40" s="80">
        <v>23</v>
      </c>
      <c r="H40" s="80">
        <v>23</v>
      </c>
      <c r="I40" s="40">
        <v>0</v>
      </c>
      <c r="J40" s="47">
        <v>0</v>
      </c>
      <c r="K40" s="107" t="s">
        <v>183</v>
      </c>
      <c r="L40" s="108" t="s">
        <v>177</v>
      </c>
      <c r="M40" s="70">
        <v>105</v>
      </c>
      <c r="N40" s="70">
        <v>306</v>
      </c>
      <c r="O40" s="97" t="s">
        <v>28</v>
      </c>
      <c r="P40" s="40" t="s">
        <v>169</v>
      </c>
      <c r="Q40" s="40" t="s">
        <v>30</v>
      </c>
      <c r="R40" s="118"/>
    </row>
    <row r="41" s="22" customFormat="1" ht="55" customHeight="1" spans="1:18">
      <c r="A41" s="38">
        <v>37</v>
      </c>
      <c r="B41" s="88" t="s">
        <v>184</v>
      </c>
      <c r="C41" s="70" t="s">
        <v>22</v>
      </c>
      <c r="D41" s="55" t="s">
        <v>132</v>
      </c>
      <c r="E41" s="70" t="s">
        <v>165</v>
      </c>
      <c r="F41" s="91" t="s">
        <v>185</v>
      </c>
      <c r="G41" s="89">
        <v>55</v>
      </c>
      <c r="H41" s="89">
        <v>55</v>
      </c>
      <c r="I41" s="40">
        <v>0</v>
      </c>
      <c r="J41" s="47">
        <v>0</v>
      </c>
      <c r="K41" s="107" t="s">
        <v>183</v>
      </c>
      <c r="L41" s="108" t="s">
        <v>177</v>
      </c>
      <c r="M41" s="111">
        <v>558</v>
      </c>
      <c r="N41" s="111">
        <v>2018</v>
      </c>
      <c r="O41" s="97" t="s">
        <v>28</v>
      </c>
      <c r="P41" s="40" t="s">
        <v>169</v>
      </c>
      <c r="Q41" s="40" t="s">
        <v>30</v>
      </c>
      <c r="R41" s="118"/>
    </row>
    <row r="42" s="18" customFormat="1" ht="66" customHeight="1" spans="1:18">
      <c r="A42" s="38">
        <v>38</v>
      </c>
      <c r="B42" s="48" t="s">
        <v>186</v>
      </c>
      <c r="C42" s="45" t="s">
        <v>22</v>
      </c>
      <c r="D42" s="45" t="s">
        <v>55</v>
      </c>
      <c r="E42" s="45" t="s">
        <v>56</v>
      </c>
      <c r="F42" s="44" t="s">
        <v>187</v>
      </c>
      <c r="G42" s="45">
        <v>360</v>
      </c>
      <c r="H42" s="45">
        <v>360</v>
      </c>
      <c r="I42" s="40">
        <v>0</v>
      </c>
      <c r="J42" s="45">
        <v>0</v>
      </c>
      <c r="K42" s="44" t="s">
        <v>188</v>
      </c>
      <c r="L42" s="44" t="s">
        <v>189</v>
      </c>
      <c r="M42" s="113">
        <v>6</v>
      </c>
      <c r="N42" s="113">
        <v>20</v>
      </c>
      <c r="O42" s="97" t="s">
        <v>28</v>
      </c>
      <c r="P42" s="40" t="s">
        <v>169</v>
      </c>
      <c r="Q42" s="45" t="s">
        <v>30</v>
      </c>
      <c r="R42" s="119"/>
    </row>
    <row r="43" s="18" customFormat="1" ht="66" customHeight="1" spans="1:18">
      <c r="A43" s="38">
        <v>39</v>
      </c>
      <c r="B43" s="48" t="s">
        <v>190</v>
      </c>
      <c r="C43" s="45" t="s">
        <v>22</v>
      </c>
      <c r="D43" s="45" t="s">
        <v>55</v>
      </c>
      <c r="E43" s="45" t="s">
        <v>56</v>
      </c>
      <c r="F43" s="44" t="s">
        <v>191</v>
      </c>
      <c r="G43" s="45">
        <v>110</v>
      </c>
      <c r="H43" s="45">
        <v>110</v>
      </c>
      <c r="I43" s="40">
        <v>0</v>
      </c>
      <c r="J43" s="45">
        <v>0</v>
      </c>
      <c r="K43" s="44" t="s">
        <v>188</v>
      </c>
      <c r="L43" s="44" t="s">
        <v>189</v>
      </c>
      <c r="M43" s="113">
        <v>6</v>
      </c>
      <c r="N43" s="113">
        <v>20</v>
      </c>
      <c r="O43" s="97" t="s">
        <v>28</v>
      </c>
      <c r="P43" s="40" t="s">
        <v>169</v>
      </c>
      <c r="Q43" s="45" t="s">
        <v>30</v>
      </c>
      <c r="R43" s="120"/>
    </row>
    <row r="44" s="18" customFormat="1" ht="66" customHeight="1" spans="1:18">
      <c r="A44" s="38">
        <v>40</v>
      </c>
      <c r="B44" s="48" t="s">
        <v>192</v>
      </c>
      <c r="C44" s="50" t="s">
        <v>22</v>
      </c>
      <c r="D44" s="45" t="s">
        <v>55</v>
      </c>
      <c r="E44" s="50" t="s">
        <v>193</v>
      </c>
      <c r="F44" s="49" t="s">
        <v>194</v>
      </c>
      <c r="G44" s="50">
        <v>120</v>
      </c>
      <c r="H44" s="50">
        <v>120</v>
      </c>
      <c r="I44" s="40">
        <v>0</v>
      </c>
      <c r="J44" s="50">
        <v>0</v>
      </c>
      <c r="K44" s="44" t="s">
        <v>188</v>
      </c>
      <c r="L44" s="49" t="s">
        <v>195</v>
      </c>
      <c r="M44" s="113">
        <v>6</v>
      </c>
      <c r="N44" s="113">
        <v>20</v>
      </c>
      <c r="O44" s="97" t="s">
        <v>28</v>
      </c>
      <c r="P44" s="40" t="s">
        <v>169</v>
      </c>
      <c r="Q44" s="45" t="s">
        <v>30</v>
      </c>
      <c r="R44" s="121"/>
    </row>
    <row r="45" s="18" customFormat="1" ht="66" customHeight="1" spans="1:18">
      <c r="A45" s="38">
        <v>41</v>
      </c>
      <c r="B45" s="48" t="s">
        <v>196</v>
      </c>
      <c r="C45" s="48" t="s">
        <v>22</v>
      </c>
      <c r="D45" s="65" t="s">
        <v>55</v>
      </c>
      <c r="E45" s="50" t="s">
        <v>193</v>
      </c>
      <c r="F45" s="48" t="s">
        <v>197</v>
      </c>
      <c r="G45" s="65">
        <v>820</v>
      </c>
      <c r="H45" s="65">
        <v>820</v>
      </c>
      <c r="I45" s="40">
        <v>0</v>
      </c>
      <c r="J45" s="45">
        <v>0</v>
      </c>
      <c r="K45" s="48" t="s">
        <v>188</v>
      </c>
      <c r="L45" s="48" t="s">
        <v>195</v>
      </c>
      <c r="M45" s="65">
        <v>6</v>
      </c>
      <c r="N45" s="65">
        <v>20</v>
      </c>
      <c r="O45" s="97" t="s">
        <v>28</v>
      </c>
      <c r="P45" s="48" t="s">
        <v>169</v>
      </c>
      <c r="Q45" s="48" t="s">
        <v>30</v>
      </c>
      <c r="R45" s="121"/>
    </row>
    <row r="46" ht="36" spans="1:18">
      <c r="A46" s="38">
        <v>42</v>
      </c>
      <c r="B46" s="48" t="s">
        <v>198</v>
      </c>
      <c r="C46" s="48" t="s">
        <v>22</v>
      </c>
      <c r="D46" s="65" t="s">
        <v>55</v>
      </c>
      <c r="E46" s="48" t="s">
        <v>56</v>
      </c>
      <c r="F46" s="48" t="s">
        <v>199</v>
      </c>
      <c r="G46" s="65">
        <v>56</v>
      </c>
      <c r="H46" s="65">
        <v>56</v>
      </c>
      <c r="I46" s="65">
        <v>0</v>
      </c>
      <c r="J46" s="65">
        <v>0</v>
      </c>
      <c r="K46" s="48" t="s">
        <v>200</v>
      </c>
      <c r="L46" s="48" t="s">
        <v>59</v>
      </c>
      <c r="M46" s="48">
        <v>112</v>
      </c>
      <c r="N46" s="48">
        <v>347</v>
      </c>
      <c r="O46" s="97" t="s">
        <v>28</v>
      </c>
      <c r="P46" s="48" t="s">
        <v>29</v>
      </c>
      <c r="Q46" s="48" t="s">
        <v>201</v>
      </c>
      <c r="R46" s="48"/>
    </row>
    <row r="47" ht="36" spans="1:18">
      <c r="A47" s="38">
        <v>43</v>
      </c>
      <c r="B47" s="48" t="s">
        <v>202</v>
      </c>
      <c r="C47" s="48" t="s">
        <v>22</v>
      </c>
      <c r="D47" s="65" t="s">
        <v>55</v>
      </c>
      <c r="E47" s="48" t="s">
        <v>56</v>
      </c>
      <c r="F47" s="48" t="s">
        <v>203</v>
      </c>
      <c r="G47" s="65">
        <v>46.8</v>
      </c>
      <c r="H47" s="65">
        <v>46.8</v>
      </c>
      <c r="I47" s="65">
        <v>0</v>
      </c>
      <c r="J47" s="65">
        <v>0</v>
      </c>
      <c r="K47" s="48" t="s">
        <v>204</v>
      </c>
      <c r="L47" s="48" t="s">
        <v>59</v>
      </c>
      <c r="M47" s="48">
        <v>112</v>
      </c>
      <c r="N47" s="48">
        <v>347</v>
      </c>
      <c r="O47" s="97" t="s">
        <v>28</v>
      </c>
      <c r="P47" s="48" t="s">
        <v>29</v>
      </c>
      <c r="Q47" s="48" t="s">
        <v>201</v>
      </c>
      <c r="R47" s="48"/>
    </row>
    <row r="48" ht="74" customHeight="1" spans="1:18">
      <c r="A48" s="38">
        <v>44</v>
      </c>
      <c r="B48" s="48" t="s">
        <v>205</v>
      </c>
      <c r="C48" s="48" t="s">
        <v>22</v>
      </c>
      <c r="D48" s="65" t="s">
        <v>55</v>
      </c>
      <c r="E48" s="48" t="s">
        <v>206</v>
      </c>
      <c r="F48" s="48" t="s">
        <v>207</v>
      </c>
      <c r="G48" s="65">
        <v>50</v>
      </c>
      <c r="H48" s="65">
        <v>50</v>
      </c>
      <c r="I48" s="65">
        <v>0</v>
      </c>
      <c r="J48" s="65">
        <v>0</v>
      </c>
      <c r="K48" s="48" t="s">
        <v>208</v>
      </c>
      <c r="L48" s="48" t="s">
        <v>64</v>
      </c>
      <c r="M48" s="48">
        <v>569</v>
      </c>
      <c r="N48" s="48">
        <v>2303</v>
      </c>
      <c r="O48" s="97" t="s">
        <v>28</v>
      </c>
      <c r="P48" s="48" t="s">
        <v>29</v>
      </c>
      <c r="Q48" s="48" t="s">
        <v>201</v>
      </c>
      <c r="R48" s="48"/>
    </row>
    <row r="49" ht="49" customHeight="1" spans="1:18">
      <c r="A49" s="38">
        <v>45</v>
      </c>
      <c r="B49" s="48" t="s">
        <v>209</v>
      </c>
      <c r="C49" s="48" t="s">
        <v>22</v>
      </c>
      <c r="D49" s="65" t="s">
        <v>55</v>
      </c>
      <c r="E49" s="48" t="s">
        <v>210</v>
      </c>
      <c r="F49" s="48" t="s">
        <v>211</v>
      </c>
      <c r="G49" s="65">
        <v>55.08</v>
      </c>
      <c r="H49" s="65">
        <v>55.08</v>
      </c>
      <c r="I49" s="65">
        <v>0</v>
      </c>
      <c r="J49" s="65">
        <v>0</v>
      </c>
      <c r="K49" s="48" t="s">
        <v>212</v>
      </c>
      <c r="L49" s="48" t="s">
        <v>64</v>
      </c>
      <c r="M49" s="48">
        <v>150</v>
      </c>
      <c r="N49" s="48">
        <v>960</v>
      </c>
      <c r="O49" s="97" t="s">
        <v>28</v>
      </c>
      <c r="P49" s="48" t="s">
        <v>29</v>
      </c>
      <c r="Q49" s="48" t="s">
        <v>201</v>
      </c>
      <c r="R49" s="48"/>
    </row>
    <row r="50" ht="45" customHeight="1" spans="1:18">
      <c r="A50" s="38">
        <v>46</v>
      </c>
      <c r="B50" s="48" t="s">
        <v>213</v>
      </c>
      <c r="C50" s="48" t="s">
        <v>22</v>
      </c>
      <c r="D50" s="65" t="s">
        <v>55</v>
      </c>
      <c r="E50" s="48" t="s">
        <v>210</v>
      </c>
      <c r="F50" s="48" t="s">
        <v>214</v>
      </c>
      <c r="G50" s="65">
        <v>42.93</v>
      </c>
      <c r="H50" s="65">
        <v>42.93</v>
      </c>
      <c r="I50" s="65">
        <v>0</v>
      </c>
      <c r="J50" s="65">
        <v>0</v>
      </c>
      <c r="K50" s="48" t="s">
        <v>215</v>
      </c>
      <c r="L50" s="48" t="s">
        <v>64</v>
      </c>
      <c r="M50" s="48">
        <v>130</v>
      </c>
      <c r="N50" s="48">
        <v>580</v>
      </c>
      <c r="O50" s="97" t="s">
        <v>28</v>
      </c>
      <c r="P50" s="48" t="s">
        <v>29</v>
      </c>
      <c r="Q50" s="48" t="s">
        <v>201</v>
      </c>
      <c r="R50" s="48"/>
    </row>
    <row r="51" ht="60" customHeight="1" spans="1:18">
      <c r="A51" s="38">
        <v>47</v>
      </c>
      <c r="B51" s="48" t="s">
        <v>216</v>
      </c>
      <c r="C51" s="48" t="s">
        <v>22</v>
      </c>
      <c r="D51" s="65" t="s">
        <v>92</v>
      </c>
      <c r="E51" s="48" t="s">
        <v>93</v>
      </c>
      <c r="F51" s="48" t="s">
        <v>217</v>
      </c>
      <c r="G51" s="65">
        <v>15</v>
      </c>
      <c r="H51" s="65">
        <v>15</v>
      </c>
      <c r="I51" s="65">
        <v>0</v>
      </c>
      <c r="J51" s="65">
        <v>0</v>
      </c>
      <c r="K51" s="48" t="s">
        <v>218</v>
      </c>
      <c r="L51" s="48" t="s">
        <v>96</v>
      </c>
      <c r="M51" s="48">
        <v>70</v>
      </c>
      <c r="N51" s="48">
        <v>300</v>
      </c>
      <c r="O51" s="97" t="s">
        <v>28</v>
      </c>
      <c r="P51" s="48" t="s">
        <v>29</v>
      </c>
      <c r="Q51" s="48" t="s">
        <v>201</v>
      </c>
      <c r="R51" s="48"/>
    </row>
    <row r="52" ht="44" customHeight="1" spans="1:18">
      <c r="A52" s="38">
        <v>48</v>
      </c>
      <c r="B52" s="48" t="s">
        <v>219</v>
      </c>
      <c r="C52" s="48" t="s">
        <v>22</v>
      </c>
      <c r="D52" s="65" t="s">
        <v>92</v>
      </c>
      <c r="E52" s="48" t="s">
        <v>220</v>
      </c>
      <c r="F52" s="48" t="s">
        <v>221</v>
      </c>
      <c r="G52" s="65">
        <v>54.6</v>
      </c>
      <c r="H52" s="65">
        <v>54.6</v>
      </c>
      <c r="I52" s="65">
        <v>0</v>
      </c>
      <c r="J52" s="65">
        <v>0</v>
      </c>
      <c r="K52" s="48" t="s">
        <v>222</v>
      </c>
      <c r="L52" s="48" t="s">
        <v>96</v>
      </c>
      <c r="M52" s="48">
        <v>86</v>
      </c>
      <c r="N52" s="48">
        <v>345</v>
      </c>
      <c r="O52" s="97" t="s">
        <v>28</v>
      </c>
      <c r="P52" s="48" t="s">
        <v>29</v>
      </c>
      <c r="Q52" s="48" t="s">
        <v>201</v>
      </c>
      <c r="R52" s="48"/>
    </row>
    <row r="53" ht="36" spans="1:18">
      <c r="A53" s="38">
        <v>49</v>
      </c>
      <c r="B53" s="48" t="s">
        <v>223</v>
      </c>
      <c r="C53" s="48" t="s">
        <v>22</v>
      </c>
      <c r="D53" s="65" t="s">
        <v>92</v>
      </c>
      <c r="E53" s="48" t="s">
        <v>224</v>
      </c>
      <c r="F53" s="48" t="s">
        <v>225</v>
      </c>
      <c r="G53" s="65">
        <v>36.72</v>
      </c>
      <c r="H53" s="65">
        <v>36.72</v>
      </c>
      <c r="I53" s="65">
        <v>0</v>
      </c>
      <c r="J53" s="65">
        <v>0</v>
      </c>
      <c r="K53" s="48" t="s">
        <v>226</v>
      </c>
      <c r="L53" s="48" t="s">
        <v>96</v>
      </c>
      <c r="M53" s="48">
        <v>182</v>
      </c>
      <c r="N53" s="48">
        <v>1130</v>
      </c>
      <c r="O53" s="97" t="s">
        <v>28</v>
      </c>
      <c r="P53" s="48" t="s">
        <v>29</v>
      </c>
      <c r="Q53" s="48" t="s">
        <v>201</v>
      </c>
      <c r="R53" s="48"/>
    </row>
    <row r="54" ht="38" customHeight="1" spans="1:18">
      <c r="A54" s="38">
        <v>50</v>
      </c>
      <c r="B54" s="48" t="s">
        <v>227</v>
      </c>
      <c r="C54" s="48" t="s">
        <v>22</v>
      </c>
      <c r="D54" s="65" t="s">
        <v>92</v>
      </c>
      <c r="E54" s="48" t="s">
        <v>224</v>
      </c>
      <c r="F54" s="48" t="s">
        <v>228</v>
      </c>
      <c r="G54" s="65">
        <v>32.4</v>
      </c>
      <c r="H54" s="65">
        <v>32.4</v>
      </c>
      <c r="I54" s="65">
        <v>0</v>
      </c>
      <c r="J54" s="65">
        <v>0</v>
      </c>
      <c r="K54" s="48" t="s">
        <v>229</v>
      </c>
      <c r="L54" s="48" t="s">
        <v>96</v>
      </c>
      <c r="M54" s="48">
        <v>78</v>
      </c>
      <c r="N54" s="48">
        <v>332</v>
      </c>
      <c r="O54" s="97" t="s">
        <v>28</v>
      </c>
      <c r="P54" s="48" t="s">
        <v>29</v>
      </c>
      <c r="Q54" s="48" t="s">
        <v>201</v>
      </c>
      <c r="R54" s="48"/>
    </row>
    <row r="55" ht="47" customHeight="1" spans="1:18">
      <c r="A55" s="38">
        <v>51</v>
      </c>
      <c r="B55" s="48" t="s">
        <v>230</v>
      </c>
      <c r="C55" s="48" t="s">
        <v>22</v>
      </c>
      <c r="D55" s="65" t="s">
        <v>132</v>
      </c>
      <c r="E55" s="48" t="s">
        <v>151</v>
      </c>
      <c r="F55" s="48" t="s">
        <v>231</v>
      </c>
      <c r="G55" s="65">
        <v>49</v>
      </c>
      <c r="H55" s="65">
        <v>49</v>
      </c>
      <c r="I55" s="65">
        <v>0</v>
      </c>
      <c r="J55" s="65">
        <v>0</v>
      </c>
      <c r="K55" s="48" t="s">
        <v>232</v>
      </c>
      <c r="L55" s="48" t="s">
        <v>96</v>
      </c>
      <c r="M55" s="48">
        <v>90</v>
      </c>
      <c r="N55" s="48">
        <v>186</v>
      </c>
      <c r="O55" s="97" t="s">
        <v>28</v>
      </c>
      <c r="P55" s="48" t="s">
        <v>29</v>
      </c>
      <c r="Q55" s="48" t="s">
        <v>201</v>
      </c>
      <c r="R55" s="48"/>
    </row>
    <row r="56" ht="36" spans="1:18">
      <c r="A56" s="38">
        <v>52</v>
      </c>
      <c r="B56" s="48" t="s">
        <v>233</v>
      </c>
      <c r="C56" s="48" t="s">
        <v>22</v>
      </c>
      <c r="D56" s="65" t="s">
        <v>132</v>
      </c>
      <c r="E56" s="48" t="s">
        <v>151</v>
      </c>
      <c r="F56" s="48" t="s">
        <v>234</v>
      </c>
      <c r="G56" s="65">
        <v>58</v>
      </c>
      <c r="H56" s="65">
        <v>58</v>
      </c>
      <c r="I56" s="65">
        <v>0</v>
      </c>
      <c r="J56" s="65">
        <v>0</v>
      </c>
      <c r="K56" s="48" t="s">
        <v>235</v>
      </c>
      <c r="L56" s="48" t="s">
        <v>96</v>
      </c>
      <c r="M56" s="48">
        <v>120</v>
      </c>
      <c r="N56" s="48">
        <v>342</v>
      </c>
      <c r="O56" s="97" t="s">
        <v>28</v>
      </c>
      <c r="P56" s="48" t="s">
        <v>29</v>
      </c>
      <c r="Q56" s="48" t="s">
        <v>201</v>
      </c>
      <c r="R56" s="48"/>
    </row>
    <row r="57" ht="36" spans="1:18">
      <c r="A57" s="38">
        <v>53</v>
      </c>
      <c r="B57" s="48" t="s">
        <v>236</v>
      </c>
      <c r="C57" s="48" t="s">
        <v>22</v>
      </c>
      <c r="D57" s="65" t="s">
        <v>132</v>
      </c>
      <c r="E57" s="48" t="s">
        <v>151</v>
      </c>
      <c r="F57" s="48" t="s">
        <v>237</v>
      </c>
      <c r="G57" s="65">
        <v>33.4</v>
      </c>
      <c r="H57" s="65">
        <v>33.4</v>
      </c>
      <c r="I57" s="65">
        <v>0</v>
      </c>
      <c r="J57" s="65">
        <v>0</v>
      </c>
      <c r="K57" s="48" t="s">
        <v>238</v>
      </c>
      <c r="L57" s="48" t="s">
        <v>96</v>
      </c>
      <c r="M57" s="48">
        <v>140</v>
      </c>
      <c r="N57" s="48">
        <v>230</v>
      </c>
      <c r="O57" s="97" t="s">
        <v>28</v>
      </c>
      <c r="P57" s="48" t="s">
        <v>29</v>
      </c>
      <c r="Q57" s="48" t="s">
        <v>201</v>
      </c>
      <c r="R57" s="48"/>
    </row>
    <row r="58" ht="36" spans="1:18">
      <c r="A58" s="38">
        <v>54</v>
      </c>
      <c r="B58" s="48" t="s">
        <v>239</v>
      </c>
      <c r="C58" s="48" t="s">
        <v>22</v>
      </c>
      <c r="D58" s="65" t="s">
        <v>132</v>
      </c>
      <c r="E58" s="48" t="s">
        <v>240</v>
      </c>
      <c r="F58" s="48" t="s">
        <v>241</v>
      </c>
      <c r="G58" s="65">
        <v>46</v>
      </c>
      <c r="H58" s="65">
        <v>46</v>
      </c>
      <c r="I58" s="65">
        <v>0</v>
      </c>
      <c r="J58" s="65">
        <v>0</v>
      </c>
      <c r="K58" s="48" t="s">
        <v>242</v>
      </c>
      <c r="L58" s="48" t="s">
        <v>96</v>
      </c>
      <c r="M58" s="48">
        <v>228</v>
      </c>
      <c r="N58" s="48">
        <v>692</v>
      </c>
      <c r="O58" s="97" t="s">
        <v>28</v>
      </c>
      <c r="P58" s="48" t="s">
        <v>29</v>
      </c>
      <c r="Q58" s="48" t="s">
        <v>201</v>
      </c>
      <c r="R58" s="48"/>
    </row>
    <row r="59" ht="46" customHeight="1" spans="1:18">
      <c r="A59" s="38">
        <v>55</v>
      </c>
      <c r="B59" s="48" t="s">
        <v>243</v>
      </c>
      <c r="C59" s="48" t="s">
        <v>22</v>
      </c>
      <c r="D59" s="65" t="s">
        <v>132</v>
      </c>
      <c r="E59" s="48" t="s">
        <v>244</v>
      </c>
      <c r="F59" s="48" t="s">
        <v>245</v>
      </c>
      <c r="G59" s="65">
        <v>97.8</v>
      </c>
      <c r="H59" s="65">
        <v>97.8</v>
      </c>
      <c r="I59" s="65">
        <v>0</v>
      </c>
      <c r="J59" s="65">
        <v>0</v>
      </c>
      <c r="K59" s="48" t="s">
        <v>246</v>
      </c>
      <c r="L59" s="48" t="s">
        <v>96</v>
      </c>
      <c r="M59" s="48">
        <v>447</v>
      </c>
      <c r="N59" s="48">
        <v>1400</v>
      </c>
      <c r="O59" s="97" t="s">
        <v>28</v>
      </c>
      <c r="P59" s="48" t="s">
        <v>29</v>
      </c>
      <c r="Q59" s="48" t="s">
        <v>201</v>
      </c>
      <c r="R59" s="48"/>
    </row>
    <row r="60" ht="49" customHeight="1" spans="1:18">
      <c r="A60" s="38">
        <v>56</v>
      </c>
      <c r="B60" s="48" t="s">
        <v>247</v>
      </c>
      <c r="C60" s="48" t="s">
        <v>22</v>
      </c>
      <c r="D60" s="65" t="s">
        <v>132</v>
      </c>
      <c r="E60" s="48" t="s">
        <v>244</v>
      </c>
      <c r="F60" s="48" t="s">
        <v>248</v>
      </c>
      <c r="G60" s="65">
        <v>57.7</v>
      </c>
      <c r="H60" s="65">
        <v>57.7</v>
      </c>
      <c r="I60" s="65">
        <v>0</v>
      </c>
      <c r="J60" s="65">
        <v>0</v>
      </c>
      <c r="K60" s="48" t="s">
        <v>249</v>
      </c>
      <c r="L60" s="48" t="s">
        <v>64</v>
      </c>
      <c r="M60" s="48">
        <v>165</v>
      </c>
      <c r="N60" s="48">
        <v>480</v>
      </c>
      <c r="O60" s="97" t="s">
        <v>28</v>
      </c>
      <c r="P60" s="48" t="s">
        <v>29</v>
      </c>
      <c r="Q60" s="48" t="s">
        <v>201</v>
      </c>
      <c r="R60" s="48"/>
    </row>
    <row r="61" ht="36" spans="1:18">
      <c r="A61" s="38">
        <v>57</v>
      </c>
      <c r="B61" s="48" t="s">
        <v>250</v>
      </c>
      <c r="C61" s="48" t="s">
        <v>22</v>
      </c>
      <c r="D61" s="65" t="s">
        <v>132</v>
      </c>
      <c r="E61" s="48" t="s">
        <v>161</v>
      </c>
      <c r="F61" s="48" t="s">
        <v>251</v>
      </c>
      <c r="G61" s="65">
        <v>54</v>
      </c>
      <c r="H61" s="65">
        <v>54</v>
      </c>
      <c r="I61" s="65">
        <v>0</v>
      </c>
      <c r="J61" s="65">
        <v>0</v>
      </c>
      <c r="K61" s="48" t="s">
        <v>252</v>
      </c>
      <c r="L61" s="48" t="s">
        <v>96</v>
      </c>
      <c r="M61" s="48">
        <v>180</v>
      </c>
      <c r="N61" s="48">
        <v>540</v>
      </c>
      <c r="O61" s="97" t="s">
        <v>28</v>
      </c>
      <c r="P61" s="48" t="s">
        <v>29</v>
      </c>
      <c r="Q61" s="48" t="s">
        <v>201</v>
      </c>
      <c r="R61" s="48"/>
    </row>
    <row r="62" ht="33" customHeight="1" spans="1:18">
      <c r="A62" s="38">
        <v>58</v>
      </c>
      <c r="B62" s="48" t="s">
        <v>253</v>
      </c>
      <c r="C62" s="48" t="s">
        <v>22</v>
      </c>
      <c r="D62" s="65" t="s">
        <v>132</v>
      </c>
      <c r="E62" s="48" t="s">
        <v>137</v>
      </c>
      <c r="F62" s="48" t="s">
        <v>254</v>
      </c>
      <c r="G62" s="65">
        <v>27</v>
      </c>
      <c r="H62" s="65">
        <v>27</v>
      </c>
      <c r="I62" s="65">
        <v>0</v>
      </c>
      <c r="J62" s="65">
        <v>0</v>
      </c>
      <c r="K62" s="48" t="s">
        <v>255</v>
      </c>
      <c r="L62" s="48" t="s">
        <v>96</v>
      </c>
      <c r="M62" s="48">
        <v>57</v>
      </c>
      <c r="N62" s="48">
        <v>154</v>
      </c>
      <c r="O62" s="97" t="s">
        <v>28</v>
      </c>
      <c r="P62" s="48" t="s">
        <v>29</v>
      </c>
      <c r="Q62" s="48" t="s">
        <v>201</v>
      </c>
      <c r="R62" s="48"/>
    </row>
    <row r="63" ht="34" customHeight="1" spans="1:18">
      <c r="A63" s="38">
        <v>59</v>
      </c>
      <c r="B63" s="48" t="s">
        <v>256</v>
      </c>
      <c r="C63" s="48" t="s">
        <v>22</v>
      </c>
      <c r="D63" s="65" t="s">
        <v>132</v>
      </c>
      <c r="E63" s="48" t="s">
        <v>145</v>
      </c>
      <c r="F63" s="48" t="s">
        <v>257</v>
      </c>
      <c r="G63" s="65">
        <v>26</v>
      </c>
      <c r="H63" s="65">
        <v>26</v>
      </c>
      <c r="I63" s="65">
        <v>0</v>
      </c>
      <c r="J63" s="65">
        <v>0</v>
      </c>
      <c r="K63" s="48" t="s">
        <v>258</v>
      </c>
      <c r="L63" s="48" t="s">
        <v>96</v>
      </c>
      <c r="M63" s="48">
        <v>90</v>
      </c>
      <c r="N63" s="48">
        <v>285</v>
      </c>
      <c r="O63" s="97" t="s">
        <v>28</v>
      </c>
      <c r="P63" s="48" t="s">
        <v>29</v>
      </c>
      <c r="Q63" s="48" t="s">
        <v>201</v>
      </c>
      <c r="R63" s="48"/>
    </row>
    <row r="64" ht="36" spans="1:18">
      <c r="A64" s="38">
        <v>60</v>
      </c>
      <c r="B64" s="48" t="s">
        <v>259</v>
      </c>
      <c r="C64" s="48" t="s">
        <v>22</v>
      </c>
      <c r="D64" s="65" t="s">
        <v>132</v>
      </c>
      <c r="E64" s="48" t="s">
        <v>260</v>
      </c>
      <c r="F64" s="48" t="s">
        <v>261</v>
      </c>
      <c r="G64" s="65">
        <v>81.5</v>
      </c>
      <c r="H64" s="65">
        <v>81.5</v>
      </c>
      <c r="I64" s="65">
        <v>0</v>
      </c>
      <c r="J64" s="65">
        <v>0</v>
      </c>
      <c r="K64" s="48" t="s">
        <v>262</v>
      </c>
      <c r="L64" s="48" t="s">
        <v>122</v>
      </c>
      <c r="M64" s="48">
        <v>435</v>
      </c>
      <c r="N64" s="48">
        <v>1310</v>
      </c>
      <c r="O64" s="97" t="s">
        <v>28</v>
      </c>
      <c r="P64" s="48" t="s">
        <v>29</v>
      </c>
      <c r="Q64" s="48" t="s">
        <v>201</v>
      </c>
      <c r="R64" s="48"/>
    </row>
    <row r="65" ht="38" customHeight="1" spans="1:18">
      <c r="A65" s="38">
        <v>61</v>
      </c>
      <c r="B65" s="48" t="s">
        <v>263</v>
      </c>
      <c r="C65" s="48" t="s">
        <v>22</v>
      </c>
      <c r="D65" s="65" t="s">
        <v>132</v>
      </c>
      <c r="E65" s="48" t="s">
        <v>264</v>
      </c>
      <c r="F65" s="48" t="s">
        <v>265</v>
      </c>
      <c r="G65" s="65">
        <v>57</v>
      </c>
      <c r="H65" s="65">
        <v>57</v>
      </c>
      <c r="I65" s="65">
        <v>0</v>
      </c>
      <c r="J65" s="65">
        <v>0</v>
      </c>
      <c r="K65" s="48" t="s">
        <v>266</v>
      </c>
      <c r="L65" s="48" t="s">
        <v>96</v>
      </c>
      <c r="M65" s="48">
        <v>80</v>
      </c>
      <c r="N65" s="48">
        <v>210</v>
      </c>
      <c r="O65" s="97" t="s">
        <v>28</v>
      </c>
      <c r="P65" s="48" t="s">
        <v>29</v>
      </c>
      <c r="Q65" s="48" t="s">
        <v>201</v>
      </c>
      <c r="R65" s="48"/>
    </row>
    <row r="66" ht="38" customHeight="1" spans="1:18">
      <c r="A66" s="38">
        <v>62</v>
      </c>
      <c r="B66" s="48" t="s">
        <v>267</v>
      </c>
      <c r="C66" s="48" t="s">
        <v>22</v>
      </c>
      <c r="D66" s="65" t="s">
        <v>132</v>
      </c>
      <c r="E66" s="48" t="s">
        <v>264</v>
      </c>
      <c r="F66" s="48" t="s">
        <v>268</v>
      </c>
      <c r="G66" s="65">
        <v>56.6</v>
      </c>
      <c r="H66" s="65">
        <v>56.6</v>
      </c>
      <c r="I66" s="65">
        <v>0</v>
      </c>
      <c r="J66" s="65">
        <v>0</v>
      </c>
      <c r="K66" s="48" t="s">
        <v>269</v>
      </c>
      <c r="L66" s="48" t="s">
        <v>96</v>
      </c>
      <c r="M66" s="48">
        <v>70</v>
      </c>
      <c r="N66" s="48">
        <v>140</v>
      </c>
      <c r="O66" s="97" t="s">
        <v>28</v>
      </c>
      <c r="P66" s="48" t="s">
        <v>29</v>
      </c>
      <c r="Q66" s="48" t="s">
        <v>201</v>
      </c>
      <c r="R66" s="48"/>
    </row>
    <row r="67" ht="27" customHeight="1" spans="1:17">
      <c r="A67" s="122"/>
      <c r="B67" s="122" t="s">
        <v>270</v>
      </c>
      <c r="C67" s="122"/>
      <c r="D67" s="122"/>
      <c r="E67" s="122"/>
      <c r="F67" s="122"/>
      <c r="G67" s="122">
        <f>SUM(G5:G66)</f>
        <v>4397.15</v>
      </c>
      <c r="H67" s="122">
        <f>SUM(H5:H66)</f>
        <v>4397.15</v>
      </c>
      <c r="I67" s="122">
        <f>SUM(I5:I66)</f>
        <v>0</v>
      </c>
      <c r="J67" s="122">
        <f>SUM(J5:J66)</f>
        <v>0</v>
      </c>
      <c r="K67" s="123"/>
      <c r="L67" s="123"/>
      <c r="M67" s="122"/>
      <c r="N67" s="122"/>
      <c r="O67" s="122"/>
      <c r="P67" s="124"/>
      <c r="Q67" s="124"/>
    </row>
  </sheetData>
  <mergeCells count="5">
    <mergeCell ref="A1:C1"/>
    <mergeCell ref="A2:R2"/>
    <mergeCell ref="M3:R3"/>
    <mergeCell ref="B67:F67"/>
    <mergeCell ref="R42:R44"/>
  </mergeCells>
  <conditionalFormatting sqref="B8">
    <cfRule type="expression" dxfId="0" priority="86" stopIfTrue="1">
      <formula>AND(COUNTIF(#REF!,B8)+COUNTIF($B$108:$B$195,B8)+COUNTIF($B$80:$B$91,B8)&gt;1,NOT(ISBLANK(B8)))</formula>
    </cfRule>
  </conditionalFormatting>
  <conditionalFormatting sqref="F8">
    <cfRule type="expression" dxfId="0" priority="85" stopIfTrue="1">
      <formula>AND(COUNTIF($B$110:$B$123,F8)+COUNTIF($B$179:$B$262,F8)+COUNTIF($B$125:$B$157,F8)&gt;1,NOT(ISBLANK(F8)))</formula>
    </cfRule>
  </conditionalFormatting>
  <conditionalFormatting sqref="K8">
    <cfRule type="expression" dxfId="0" priority="84" stopIfTrue="1">
      <formula>AND(COUNTIF($B$110:$B$123,K8)+COUNTIF($B$179:$B$262,K8)+COUNTIF($B$125:$B$157,K8)&gt;1,NOT(ISBLANK(K8)))</formula>
    </cfRule>
  </conditionalFormatting>
  <conditionalFormatting sqref="B9">
    <cfRule type="expression" dxfId="0" priority="93" stopIfTrue="1">
      <formula>AND(COUNTIF(#REF!,B9)+COUNTIF($B$108:$B$195,B9)+COUNTIF($B$80:$B$91,B9)&gt;1,NOT(ISBLANK(B9)))</formula>
    </cfRule>
  </conditionalFormatting>
  <conditionalFormatting sqref="F9">
    <cfRule type="expression" dxfId="0" priority="91" stopIfTrue="1">
      <formula>AND(COUNTIF($B$110:$B$123,F9)+COUNTIF($B$179:$B$262,F9)+COUNTIF($B$125:$B$157,F9)&gt;1,NOT(ISBLANK(F9)))</formula>
    </cfRule>
  </conditionalFormatting>
  <conditionalFormatting sqref="K9">
    <cfRule type="expression" dxfId="0" priority="89" stopIfTrue="1">
      <formula>AND(COUNTIF($B$110:$B$123,K9)+COUNTIF($B$179:$B$262,K9)+COUNTIF($B$125:$B$157,K9)&gt;1,NOT(ISBLANK(K9)))</formula>
    </cfRule>
  </conditionalFormatting>
  <conditionalFormatting sqref="B10">
    <cfRule type="expression" dxfId="0" priority="92" stopIfTrue="1">
      <formula>AND(COUNTIF(#REF!,B10)+COUNTIF($B$108:$B$195,B10)+COUNTIF($B$80:$B$91,B10)&gt;1,NOT(ISBLANK(B10)))</formula>
    </cfRule>
  </conditionalFormatting>
  <conditionalFormatting sqref="F10">
    <cfRule type="expression" dxfId="0" priority="90" stopIfTrue="1">
      <formula>AND(COUNTIF($B$110:$B$123,F10)+COUNTIF($B$179:$B$262,F10)+COUNTIF($B$125:$B$157,F10)&gt;1,NOT(ISBLANK(F10)))</formula>
    </cfRule>
  </conditionalFormatting>
  <conditionalFormatting sqref="K10">
    <cfRule type="expression" dxfId="0" priority="88" stopIfTrue="1">
      <formula>AND(COUNTIF($B$110:$B$123,K10)+COUNTIF($B$179:$B$262,K10)+COUNTIF($B$125:$B$157,K10)&gt;1,NOT(ISBLANK(K10)))</formula>
    </cfRule>
  </conditionalFormatting>
  <conditionalFormatting sqref="G13">
    <cfRule type="expression" dxfId="1" priority="54" stopIfTrue="1">
      <formula>AND(COUNTIF($B$80:$B$93,G13)+COUNTIF($B$149:$B$234,G13)+COUNTIF($B$95:$B$131,G13)&gt;1,NOT(ISBLANK(G13)))</formula>
    </cfRule>
  </conditionalFormatting>
  <conditionalFormatting sqref="H13">
    <cfRule type="expression" dxfId="1" priority="53" stopIfTrue="1">
      <formula>AND(COUNTIF($B$80:$B$93,H13)+COUNTIF($B$149:$B$234,H13)+COUNTIF($B$95:$B$131,H13)&gt;1,NOT(ISBLANK(H13)))</formula>
    </cfRule>
  </conditionalFormatting>
  <conditionalFormatting sqref="G14">
    <cfRule type="expression" dxfId="1" priority="55" stopIfTrue="1">
      <formula>AND(COUNTIF($B$80:$B$93,G14)+COUNTIF($B$149:$B$234,G14)+COUNTIF($B$95:$B$131,G14)&gt;1,NOT(ISBLANK(G14)))</formula>
    </cfRule>
  </conditionalFormatting>
  <conditionalFormatting sqref="P15">
    <cfRule type="expression" dxfId="1" priority="57" stopIfTrue="1">
      <formula>AND(COUNTIF($B$82:$B$95,P15)+COUNTIF($B$151:$B$236,P15)+COUNTIF($B$97:$B$133,P15)&gt;1,NOT(ISBLANK(P15)))</formula>
    </cfRule>
  </conditionalFormatting>
  <conditionalFormatting sqref="B23">
    <cfRule type="expression" dxfId="2" priority="32" stopIfTrue="1">
      <formula>AND(COUNTIF($C$100:$C$105,B23)&gt;1,NOT(ISBLANK(B23)))</formula>
    </cfRule>
  </conditionalFormatting>
  <conditionalFormatting sqref="B24">
    <cfRule type="expression" dxfId="2" priority="31" stopIfTrue="1">
      <formula>AND(COUNTIF($C$126:$C$131,B24)&gt;1,NOT(ISBLANK(B24)))</formula>
    </cfRule>
  </conditionalFormatting>
  <conditionalFormatting sqref="B26">
    <cfRule type="expression" dxfId="2" priority="29" stopIfTrue="1">
      <formula>AND(COUNTIF($C$124:$C$129,B26)&gt;1,NOT(ISBLANK(B26)))</formula>
    </cfRule>
  </conditionalFormatting>
  <conditionalFormatting sqref="Q26">
    <cfRule type="expression" dxfId="2" priority="28" stopIfTrue="1">
      <formula>AND(COUNTIF($C$124:$C$129,Q26)&gt;1,NOT(ISBLANK(Q26)))</formula>
    </cfRule>
  </conditionalFormatting>
  <conditionalFormatting sqref="L35">
    <cfRule type="expression" dxfId="0" priority="40" stopIfTrue="1">
      <formula>AND(COUNTIF(#REF!,L35)+COUNTIF(#REF!,L35)+COUNTIF(#REF!,L35)&gt;1,NOT(ISBLANK(L35)))</formula>
    </cfRule>
  </conditionalFormatting>
  <conditionalFormatting sqref="B36">
    <cfRule type="expression" dxfId="1" priority="39" stopIfTrue="1">
      <formula>AND(COUNTIF($C$369:$C$380,B36)+COUNTIF($C$426:$C$468,B36)+COUNTIF($C$386:$C$411,B36)&gt;1,NOT(ISBLANK(B36)))</formula>
    </cfRule>
  </conditionalFormatting>
  <conditionalFormatting sqref="F36">
    <cfRule type="expression" dxfId="1" priority="38" stopIfTrue="1">
      <formula>AND(COUNTIF($G$369:$G$411,F36)+COUNTIF($G$434:$G$455,F36)+COUNTIF($G$426:$G$430,F36)&gt;1,NOT(ISBLANK(F36)))</formula>
    </cfRule>
  </conditionalFormatting>
  <conditionalFormatting sqref="K36">
    <cfRule type="expression" dxfId="1" priority="37" stopIfTrue="1">
      <formula>AND(COUNTIF($G$368:$G$410,K36)+COUNTIF($G$433:$G$454,K36)+COUNTIF($G$425:$G$429,K36)&gt;1,NOT(ISBLANK(K36)))</formula>
    </cfRule>
  </conditionalFormatting>
  <conditionalFormatting sqref="L36">
    <cfRule type="expression" dxfId="1" priority="36" stopIfTrue="1">
      <formula>AND(COUNTIF($C$3:$C$267,L36)+COUNTIF($C$357:$C$367,L36)+COUNTIF($C$269:$C$286,L36)&gt;1,NOT(ISBLANK(L36)))</formula>
    </cfRule>
  </conditionalFormatting>
  <conditionalFormatting sqref="B38">
    <cfRule type="expression" dxfId="2" priority="49" stopIfTrue="1">
      <formula>AND(COUNTIF(#REF!,B38)+COUNTIF(#REF!,B38)+COUNTIF(#REF!,B38)&gt;1,NOT(ISBLANK(B38)))</formula>
    </cfRule>
  </conditionalFormatting>
  <conditionalFormatting sqref="H38">
    <cfRule type="expression" dxfId="2" priority="48" stopIfTrue="1">
      <formula>AND(COUNTIF(#REF!,H38)+COUNTIF(#REF!,H38)+COUNTIF(#REF!,H38)&gt;1,NOT(ISBLANK(H38)))</formula>
    </cfRule>
  </conditionalFormatting>
  <conditionalFormatting sqref="B44">
    <cfRule type="expression" dxfId="1" priority="20" stopIfTrue="1">
      <formula>AND(COUNTIF($C$389:$C$400,B44)+COUNTIF($C$446:$C$488,B44)+COUNTIF($C$406:$C$431,B44)&gt;1,NOT(ISBLANK(B44)))</formula>
    </cfRule>
  </conditionalFormatting>
  <conditionalFormatting sqref="D44">
    <cfRule type="expression" dxfId="1" priority="21" stopIfTrue="1">
      <formula>AND(COUNTIF($B$82:$B$95,D44)+COUNTIF($B$151:$B$236,D44)+COUNTIF($B$97:$B$133,D44)&gt;1,NOT(ISBLANK(D44)))</formula>
    </cfRule>
  </conditionalFormatting>
  <conditionalFormatting sqref="D32:D34">
    <cfRule type="expression" dxfId="2" priority="42" stopIfTrue="1">
      <formula>AND(COUNTIF(#REF!,D32)+COUNTIF(#REF!,D32)+COUNTIF(#REF!,D32)&gt;1,NOT(ISBLANK(D32)))</formula>
    </cfRule>
  </conditionalFormatting>
  <conditionalFormatting sqref="J16:J17">
    <cfRule type="expression" dxfId="1" priority="52" stopIfTrue="1">
      <formula>AND(COUNTIF($B$82:$B$95,J16)+COUNTIF($B$151:$B$236,J16)+COUNTIF($B$97:$B$133,J16)&gt;1,NOT(ISBLANK(J16)))</formula>
    </cfRule>
  </conditionalFormatting>
  <conditionalFormatting sqref="J19:J20">
    <cfRule type="expression" dxfId="1" priority="26" stopIfTrue="1">
      <formula>AND(COUNTIF($B$82:$B$95,J19)+COUNTIF($B$151:$B$236,J19)+COUNTIF($B$97:$B$133,J19)&gt;1,NOT(ISBLANK(J19)))</formula>
    </cfRule>
  </conditionalFormatting>
  <conditionalFormatting sqref="J23:J24">
    <cfRule type="expression" dxfId="1" priority="25" stopIfTrue="1">
      <formula>AND(COUNTIF($B$82:$B$95,J23)+COUNTIF($B$151:$B$236,J23)+COUNTIF($B$97:$B$133,J23)&gt;1,NOT(ISBLANK(J23)))</formula>
    </cfRule>
  </conditionalFormatting>
  <conditionalFormatting sqref="J26:J27">
    <cfRule type="expression" dxfId="1" priority="24" stopIfTrue="1">
      <formula>AND(COUNTIF($B$82:$B$95,J26)+COUNTIF($B$151:$B$236,J26)+COUNTIF($B$97:$B$133,J26)&gt;1,NOT(ISBLANK(J26)))</formula>
    </cfRule>
  </conditionalFormatting>
  <conditionalFormatting sqref="L8:L10">
    <cfRule type="expression" dxfId="0" priority="87" stopIfTrue="1">
      <formula>AND(COUNTIF($B$110:$B$123,L8)+COUNTIF($B$179:$B$262,L8)+COUNTIF($B$125:$B$157,L8)&gt;1,NOT(ISBLANK(L8)))</formula>
    </cfRule>
  </conditionalFormatting>
  <conditionalFormatting sqref="L32:L34">
    <cfRule type="expression" dxfId="0" priority="41" stopIfTrue="1">
      <formula>AND(COUNTIF(#REF!,L32)+COUNTIF(#REF!,L32)+COUNTIF(#REF!,L32)&gt;1,NOT(ISBLANK(L32)))</formula>
    </cfRule>
  </conditionalFormatting>
  <conditionalFormatting sqref="P36:P44">
    <cfRule type="expression" dxfId="2" priority="19" stopIfTrue="1">
      <formula>AND(COUNTIF($C$71:$C$76,P36)&gt;1,NOT(ISBLANK(P36)))</formula>
    </cfRule>
  </conditionalFormatting>
  <conditionalFormatting sqref="Q37:Q41">
    <cfRule type="expression" dxfId="2" priority="51" stopIfTrue="1">
      <formula>AND(COUNTIF($C$81:$C$86,Q37)&gt;1,NOT(ISBLANK(Q37)))</formula>
    </cfRule>
  </conditionalFormatting>
  <conditionalFormatting sqref="B5:Q7 P8:Q10 I8:I45 O8:O66">
    <cfRule type="expression" dxfId="2" priority="94" stopIfTrue="1">
      <formula>AND(COUNTIF($C$91:$C$96,B5)&gt;1,NOT(ISBLANK(B5)))</formula>
    </cfRule>
  </conditionalFormatting>
  <conditionalFormatting sqref="B11:B22 B42:B43">
    <cfRule type="expression" dxfId="1" priority="56" stopIfTrue="1">
      <formula>AND(COUNTIF($C$389:$C$400,B11)+COUNTIF($C$446:$C$488,B11)+COUNTIF($C$406:$C$431,B11)&gt;1,NOT(ISBLANK(B11)))</formula>
    </cfRule>
  </conditionalFormatting>
  <conditionalFormatting sqref="C13:F14 H14 J13:N14 P13:Q14">
    <cfRule type="expression" dxfId="1" priority="59" stopIfTrue="1">
      <formula>AND(COUNTIF($B$82:$B$95,C13)+COUNTIF($B$151:$B$236,C13)+COUNTIF($B$97:$B$133,C13)&gt;1,NOT(ISBLANK(C13)))</formula>
    </cfRule>
  </conditionalFormatting>
  <conditionalFormatting sqref="B25:H25 D26 K25:N25 P25:Q25">
    <cfRule type="expression" dxfId="2" priority="30" stopIfTrue="1">
      <formula>AND(COUNTIF($C$125:$C$130,B25)&gt;1,NOT(ISBLANK(B25)))</formula>
    </cfRule>
  </conditionalFormatting>
  <conditionalFormatting sqref="E26:H26 K26:N26">
    <cfRule type="expression" dxfId="2" priority="27" stopIfTrue="1">
      <formula>AND(COUNTIF($C$124:$C$129,E26)&gt;1,NOT(ISBLANK(E26)))</formula>
    </cfRule>
  </conditionalFormatting>
  <conditionalFormatting sqref="P27:Q35 Q36">
    <cfRule type="expression" dxfId="2" priority="43" stopIfTrue="1">
      <formula>AND(COUNTIF($C$71:$C$76,P27)&gt;1,NOT(ISBLANK(P27)))</formula>
    </cfRule>
  </conditionalFormatting>
  <conditionalFormatting sqref="B30:H30 J30:N30">
    <cfRule type="expression" dxfId="2" priority="35" stopIfTrue="1">
      <formula>AND(COUNTIF(#REF!,B30)+COUNTIF(#REF!,B30)+COUNTIF(#REF!,B30)&gt;1,NOT(ISBLANK(B30)))</formula>
    </cfRule>
  </conditionalFormatting>
  <conditionalFormatting sqref="B31:H31 J31:N31">
    <cfRule type="expression" dxfId="2" priority="34" stopIfTrue="1">
      <formula>AND(COUNTIF(#REF!,B31)+COUNTIF(#REF!,B31)+COUNTIF(#REF!,B31)&gt;1,NOT(ISBLANK(B31)))</formula>
    </cfRule>
  </conditionalFormatting>
  <conditionalFormatting sqref="B37 B40:B41">
    <cfRule type="expression" dxfId="1" priority="47" stopIfTrue="1">
      <formula>AND(COUNTIF($C$379:$C$390,B37)+COUNTIF($C$436:$C$478,B37)+COUNTIF($C$396:$C$421,B37)&gt;1,NOT(ISBLANK(B37)))</formula>
    </cfRule>
  </conditionalFormatting>
  <conditionalFormatting sqref="F37 F40:F41">
    <cfRule type="expression" dxfId="1" priority="46" stopIfTrue="1">
      <formula>AND(COUNTIF($G$379:$G$421,F37)+COUNTIF($G$444:$G$465,F37)+COUNTIF($G$436:$G$440,F37)&gt;1,NOT(ISBLANK(F37)))</formula>
    </cfRule>
  </conditionalFormatting>
  <conditionalFormatting sqref="K37 K40:K41">
    <cfRule type="expression" dxfId="1" priority="45" stopIfTrue="1">
      <formula>AND(COUNTIF($G$378:$G$420,K37)+COUNTIF($G$443:$G$464,K37)+COUNTIF($G$435:$G$439,K37)&gt;1,NOT(ISBLANK(K37)))</formula>
    </cfRule>
  </conditionalFormatting>
  <conditionalFormatting sqref="L37 L40:L41">
    <cfRule type="expression" dxfId="1" priority="44" stopIfTrue="1">
      <formula>AND(COUNTIF($C$3:$C$277,L37)+COUNTIF($C$367:$C$377,L37)+COUNTIF($C$279:$C$296,L37)&gt;1,NOT(ISBLANK(L37)))</formula>
    </cfRule>
  </conditionalFormatting>
  <conditionalFormatting sqref="B38:G38 J38:N38">
    <cfRule type="expression" dxfId="2" priority="50" stopIfTrue="1">
      <formula>AND(COUNTIF(#REF!,B38)+COUNTIF(#REF!,B38)+COUNTIF(#REF!,B38)&gt;1,NOT(ISBLANK(B38)))</formula>
    </cfRule>
  </conditionalFormatting>
  <conditionalFormatting sqref="B45:D45 F45:H45 K45:N45 P45:Q45">
    <cfRule type="expression" dxfId="1" priority="16" stopIfTrue="1">
      <formula>AND(COUNTIF($C$389:$C$400,B45)+COUNTIF($C$446:$C$488,B45)+COUNTIF($C$406:$C$431,B45)&gt;1,NOT(ISBLANK(B45)))</formula>
    </cfRule>
  </conditionalFormatting>
  <conditionalFormatting sqref="B46:N66 P46:R66">
    <cfRule type="expression" dxfId="1" priority="1" stopIfTrue="1">
      <formula>AND(COUNTIF($C$389:$C$400,B46)+COUNTIF($C$446:$C$488,B46)+COUNTIF($C$406:$C$431,B46)&gt;1,NOT(ISBLANK(B46)))</formula>
    </cfRule>
  </conditionalFormatting>
  <pageMargins left="0.75" right="0.75" top="1" bottom="1" header="0.5" footer="0.5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2"/>
  <sheetViews>
    <sheetView workbookViewId="0">
      <selection activeCell="B20" sqref="B20"/>
    </sheetView>
  </sheetViews>
  <sheetFormatPr defaultColWidth="9" defaultRowHeight="13.5" outlineLevelCol="6"/>
  <cols>
    <col min="1" max="4" width="26.125" customWidth="1"/>
    <col min="5" max="5" width="15.75" customWidth="1"/>
    <col min="6" max="6" width="16.25" customWidth="1"/>
    <col min="7" max="7" width="10" customWidth="1"/>
  </cols>
  <sheetData>
    <row r="1" ht="33" customHeight="1" spans="1:5">
      <c r="A1" s="1" t="s">
        <v>271</v>
      </c>
      <c r="B1" s="2"/>
      <c r="C1" s="2"/>
      <c r="D1" s="2"/>
      <c r="E1" s="2"/>
    </row>
    <row r="2" ht="31" customHeight="1" spans="1:7">
      <c r="A2" s="3" t="s">
        <v>272</v>
      </c>
      <c r="B2" s="4"/>
      <c r="C2" s="4"/>
      <c r="D2" s="4"/>
      <c r="E2" s="4"/>
      <c r="F2" s="4"/>
      <c r="G2" s="4"/>
    </row>
    <row r="3" ht="42" customHeight="1" spans="1:7">
      <c r="A3" s="5" t="s">
        <v>273</v>
      </c>
      <c r="B3" s="6" t="s">
        <v>274</v>
      </c>
      <c r="C3" s="6" t="s">
        <v>275</v>
      </c>
      <c r="D3" s="6" t="s">
        <v>276</v>
      </c>
      <c r="E3" s="6" t="s">
        <v>277</v>
      </c>
      <c r="F3" s="6" t="s">
        <v>278</v>
      </c>
      <c r="G3" s="6" t="s">
        <v>20</v>
      </c>
    </row>
    <row r="4" ht="33" customHeight="1" spans="1:7">
      <c r="A4" s="7" t="s">
        <v>169</v>
      </c>
      <c r="B4" s="7">
        <f>COUNTIF('附件2明细表 (2)'!$P$5:$P$66,A4)</f>
        <v>10</v>
      </c>
      <c r="C4" s="7">
        <f>SUMIFS('附件2明细表 (2)'!G$5:G$66,'附件2明细表 (2)'!$P$5:$P$66,$A4)</f>
        <v>1943</v>
      </c>
      <c r="D4" s="7">
        <f>SUMIFS('附件2明细表 (2)'!H$5:H$66,'附件2明细表 (2)'!$P$5:$P$66,$A4)</f>
        <v>1943</v>
      </c>
      <c r="E4" s="7">
        <f>SUMIFS('附件2明细表 (2)'!I$5:I$66,'附件2明细表 (2)'!$P$5:$P$66,$A4)</f>
        <v>0</v>
      </c>
      <c r="F4" s="7">
        <f>SUMIFS('附件2明细表 (2)'!J$5:J$66,'附件2明细表 (2)'!$P$5:$P$66,$A4)</f>
        <v>0</v>
      </c>
      <c r="G4" s="7"/>
    </row>
    <row r="5" ht="33" customHeight="1" spans="1:7">
      <c r="A5" s="7" t="s">
        <v>29</v>
      </c>
      <c r="B5" s="7">
        <f>COUNTIF('附件2明细表 (2)'!$P$5:$P$66,A5)</f>
        <v>52</v>
      </c>
      <c r="C5" s="7">
        <f>SUMIFS('附件2明细表 (2)'!G$5:G$66,'附件2明细表 (2)'!$P$5:$P$66,$A5)</f>
        <v>2454.15</v>
      </c>
      <c r="D5" s="7">
        <f>SUMIFS('附件2明细表 (2)'!H$5:H$66,'附件2明细表 (2)'!$P$5:$P$66,$A5)</f>
        <v>2454.15</v>
      </c>
      <c r="E5" s="7">
        <f>SUMIFS('附件2明细表 (2)'!I$5:I$66,'附件2明细表 (2)'!$P$5:$P$66,$A5)</f>
        <v>0</v>
      </c>
      <c r="F5" s="7">
        <f>SUMIFS('附件2明细表 (2)'!J$5:J$66,'附件2明细表 (2)'!$P$5:$P$66,$A5)</f>
        <v>0</v>
      </c>
      <c r="G5" s="7"/>
    </row>
    <row r="6" ht="33" customHeight="1" spans="1:7">
      <c r="A6" s="7" t="s">
        <v>270</v>
      </c>
      <c r="B6" s="7">
        <f>SUM(B4:B5)</f>
        <v>62</v>
      </c>
      <c r="C6" s="7">
        <f>SUM(C4:C5)</f>
        <v>4397.15</v>
      </c>
      <c r="D6" s="7">
        <f>SUM(D4:D5)</f>
        <v>4397.15</v>
      </c>
      <c r="E6" s="7">
        <f>SUM(E4:E5)</f>
        <v>0</v>
      </c>
      <c r="F6" s="7">
        <f>SUM(F4:F5)</f>
        <v>0</v>
      </c>
      <c r="G6" s="7"/>
    </row>
    <row r="7" ht="33" customHeight="1" spans="1:7">
      <c r="A7" s="7"/>
      <c r="B7" s="8"/>
      <c r="C7" s="8"/>
      <c r="D7" s="8"/>
      <c r="E7" s="8"/>
      <c r="F7" s="8"/>
      <c r="G7" s="9"/>
    </row>
    <row r="8" ht="33" customHeight="1" spans="1:7">
      <c r="A8" s="7"/>
      <c r="B8" s="8"/>
      <c r="C8" s="8"/>
      <c r="D8" s="8"/>
      <c r="E8" s="8"/>
      <c r="F8" s="8"/>
      <c r="G8" s="10"/>
    </row>
    <row r="9" ht="33" customHeight="1" spans="1:7">
      <c r="A9" s="7"/>
      <c r="B9" s="8"/>
      <c r="C9" s="8"/>
      <c r="D9" s="8"/>
      <c r="E9" s="8"/>
      <c r="F9" s="8"/>
      <c r="G9" s="10"/>
    </row>
    <row r="10" ht="33" customHeight="1" spans="1:7">
      <c r="A10" s="7"/>
      <c r="B10" s="8"/>
      <c r="C10" s="8"/>
      <c r="D10" s="8"/>
      <c r="E10" s="8"/>
      <c r="F10" s="8"/>
      <c r="G10" s="10"/>
    </row>
    <row r="11" ht="33" customHeight="1" spans="1:7">
      <c r="A11" s="7"/>
      <c r="B11" s="8"/>
      <c r="C11" s="8"/>
      <c r="D11" s="8"/>
      <c r="E11" s="8"/>
      <c r="F11" s="8"/>
      <c r="G11" s="11"/>
    </row>
    <row r="12" ht="33" customHeight="1" spans="1:7">
      <c r="A12" s="12"/>
      <c r="B12" s="8"/>
      <c r="C12" s="8"/>
      <c r="D12" s="8"/>
      <c r="E12" s="8"/>
      <c r="F12" s="8"/>
      <c r="G12" s="13"/>
    </row>
  </sheetData>
  <mergeCells count="1"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附件2明细表 (2)</vt:lpstr>
      <vt:lpstr>附件1汇总表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</cp:lastModifiedBy>
  <dcterms:created xsi:type="dcterms:W3CDTF">2025-03-14T01:36:00Z</dcterms:created>
  <dcterms:modified xsi:type="dcterms:W3CDTF">2026-06-02T02:40:44Z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827C22E761A240E093F05D13034C0AD0</vt:lpwstr>
  </property>
  <property fmtid="{D5CDD505-2E9C-101B-9397-08002B2CF9AE}" pid="3" name="KSOProductBuildVer">
    <vt:lpwstr>2052-11.1.0.11372</vt:lpwstr>
  </property>
  <property fmtid="{D5CDD505-2E9C-101B-9397-08002B2CF9AE}" pid="4" name="CalculationRule">
    <vt:i4>0</vt:i4>
  </property>
</Properties>
</file>